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dgozone2017/Didier Files/Work/Projects/Cybersecurity framework/"/>
    </mc:Choice>
  </mc:AlternateContent>
  <bookViews>
    <workbookView xWindow="0" yWindow="1080" windowWidth="33600" windowHeight="18900" tabRatio="500"/>
  </bookViews>
  <sheets>
    <sheet name="About" sheetId="3" r:id="rId1"/>
    <sheet name="Excutive Summary" sheetId="2" r:id="rId2"/>
    <sheet name="details" sheetId="1" r:id="rId3"/>
  </sheets>
  <definedNames>
    <definedName name="_xlnm._FilterDatabase" localSheetId="2" hidden="1">details!$A$3:$C$108</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6" i="2" l="1"/>
  <c r="C27" i="2"/>
  <c r="C28" i="2"/>
  <c r="D26" i="2"/>
  <c r="C21" i="2"/>
  <c r="C22" i="2"/>
  <c r="C23" i="2"/>
  <c r="C24" i="2"/>
  <c r="C25" i="2"/>
  <c r="D21" i="2"/>
  <c r="C18" i="2"/>
  <c r="C19" i="2"/>
  <c r="C20" i="2"/>
  <c r="D18" i="2"/>
  <c r="C12" i="2"/>
  <c r="C13" i="2"/>
  <c r="C14" i="2"/>
  <c r="C15" i="2"/>
  <c r="C16" i="2"/>
  <c r="C17" i="2"/>
  <c r="D12" i="2"/>
  <c r="C6" i="2"/>
  <c r="C7" i="2"/>
  <c r="C8" i="2"/>
  <c r="C9" i="2"/>
  <c r="C10" i="2"/>
  <c r="C11" i="2"/>
  <c r="D6" i="2"/>
</calcChain>
</file>

<file path=xl/comments1.xml><?xml version="1.0" encoding="utf-8"?>
<comments xmlns="http://schemas.openxmlformats.org/spreadsheetml/2006/main">
  <authors>
    <author>Didier Godart</author>
  </authors>
  <commentList>
    <comment ref="E2" authorId="0">
      <text>
        <r>
          <rPr>
            <b/>
            <sz val="9"/>
            <color indexed="81"/>
            <rFont val="Calibri"/>
            <family val="2"/>
          </rPr>
          <t>Didier Godart:</t>
        </r>
        <r>
          <rPr>
            <sz val="9"/>
            <color indexed="81"/>
            <rFont val="Calibri"/>
            <family val="2"/>
          </rPr>
          <t xml:space="preserve">
Partial match(P) Match (F)  Not covered (N)</t>
        </r>
      </text>
    </comment>
  </commentList>
</comments>
</file>

<file path=xl/sharedStrings.xml><?xml version="1.0" encoding="utf-8"?>
<sst xmlns="http://schemas.openxmlformats.org/spreadsheetml/2006/main" count="426" uniqueCount="265">
  <si>
    <t>Function</t>
  </si>
  <si>
    <t>Category</t>
  </si>
  <si>
    <t>Subcategory</t>
  </si>
  <si>
    <t xml:space="preserve">IDENTIFY </t>
  </si>
  <si>
    <r>
      <t xml:space="preserve">Asset Management (ID.AM): </t>
    </r>
    <r>
      <rPr>
        <sz val="10"/>
        <color theme="1"/>
        <rFont val="Times New Roman"/>
      </rPr>
      <t>The data, personnel, devices, systems, and facilities that enable the organization to achieve business purposes are identified and managed consistent with their relative importance to business objectives and the organization’s risk strategy.</t>
    </r>
  </si>
  <si>
    <r>
      <t>ID.AM-1</t>
    </r>
    <r>
      <rPr>
        <sz val="10"/>
        <color rgb="FF000000"/>
        <rFont val="Times New Roman"/>
      </rPr>
      <t>: Physical devices and systems within the organization are inventoried</t>
    </r>
  </si>
  <si>
    <r>
      <t>ID.AM-2:</t>
    </r>
    <r>
      <rPr>
        <sz val="10"/>
        <color rgb="FF000000"/>
        <rFont val="Times New Roman"/>
      </rPr>
      <t xml:space="preserve"> Software platforms and applications within the organization are inventoried</t>
    </r>
  </si>
  <si>
    <r>
      <t xml:space="preserve">ID.AM-3: </t>
    </r>
    <r>
      <rPr>
        <sz val="10"/>
        <color rgb="FF000000"/>
        <rFont val="Times New Roman"/>
      </rPr>
      <t>Organizational communication and data flows are mapped</t>
    </r>
  </si>
  <si>
    <r>
      <t>ID.AM-4:</t>
    </r>
    <r>
      <rPr>
        <sz val="10"/>
        <color rgb="FF000000"/>
        <rFont val="Times New Roman"/>
      </rPr>
      <t xml:space="preserve"> External information systems are catalogued</t>
    </r>
  </si>
  <si>
    <r>
      <t>ID.AM-5:</t>
    </r>
    <r>
      <rPr>
        <sz val="10"/>
        <color rgb="FF000000"/>
        <rFont val="Times New Roman"/>
      </rPr>
      <t xml:space="preserve"> Resources (e.g., hardware, devices, data, time, and software) are prioritized based on their classification, criticality, and business value </t>
    </r>
  </si>
  <si>
    <r>
      <t xml:space="preserve">ID.AM-6: </t>
    </r>
    <r>
      <rPr>
        <sz val="10"/>
        <color rgb="FF000000"/>
        <rFont val="Times New Roman"/>
      </rPr>
      <t>Cybersecurity roles and responsibilities for the entire workforce and third-party stakeholders (e.g., suppliers, customers, partners) are established</t>
    </r>
  </si>
  <si>
    <r>
      <t xml:space="preserve">Business Environment (ID.BE): </t>
    </r>
    <r>
      <rPr>
        <sz val="10"/>
        <color theme="1"/>
        <rFont val="Times New Roman"/>
      </rPr>
      <t>The organization’s mission, objectives, stakeholders, and activities are understood and prioritized; this information is used to inform cybersecurity roles, responsibilities, and risk management decisions.</t>
    </r>
  </si>
  <si>
    <r>
      <t xml:space="preserve">ID.BE-1: </t>
    </r>
    <r>
      <rPr>
        <sz val="10"/>
        <color rgb="FF000000"/>
        <rFont val="Times New Roman"/>
      </rPr>
      <t>The organization’s role in the supply chain is identified and communicated</t>
    </r>
  </si>
  <si>
    <r>
      <t xml:space="preserve">ID.BE-2: </t>
    </r>
    <r>
      <rPr>
        <sz val="10"/>
        <color rgb="FF000000"/>
        <rFont val="Times New Roman"/>
      </rPr>
      <t>The organization’s place in critical infrastructure and its industry sector is identified and communicated</t>
    </r>
  </si>
  <si>
    <r>
      <t xml:space="preserve">ID.BE-3: </t>
    </r>
    <r>
      <rPr>
        <sz val="10"/>
        <color rgb="FF000000"/>
        <rFont val="Times New Roman"/>
      </rPr>
      <t>Priorities for organizational mission, objectives, and activities are established and communicated</t>
    </r>
  </si>
  <si>
    <r>
      <t>ID.BE-4</t>
    </r>
    <r>
      <rPr>
        <sz val="10"/>
        <color rgb="FF000000"/>
        <rFont val="Times New Roman"/>
      </rPr>
      <t>: Dependencies and critical functions for delivery of critical services are established</t>
    </r>
  </si>
  <si>
    <r>
      <t>ID.BE-5</t>
    </r>
    <r>
      <rPr>
        <sz val="10"/>
        <color rgb="FF000000"/>
        <rFont val="Times New Roman"/>
      </rPr>
      <t>: Resilience requirements to support delivery of critical services are established for all operating states (e.g. under duress/attack, during recovery, normal operations)</t>
    </r>
  </si>
  <si>
    <r>
      <t xml:space="preserve">Governance (ID.GV): </t>
    </r>
    <r>
      <rPr>
        <sz val="10"/>
        <color theme="1"/>
        <rFont val="Times New Roman"/>
      </rPr>
      <t>The policies, procedures, and processes to manage and monitor the organization’s regulatory, legal, risk, environmental, and operational requirements are understood and inform the management of cybersecurity risk.</t>
    </r>
  </si>
  <si>
    <r>
      <t xml:space="preserve">ID.GV-1: </t>
    </r>
    <r>
      <rPr>
        <sz val="10"/>
        <color rgb="FF000000"/>
        <rFont val="Times New Roman"/>
      </rPr>
      <t>Organizational information security policy is established</t>
    </r>
  </si>
  <si>
    <r>
      <t xml:space="preserve">ID.GV-2: </t>
    </r>
    <r>
      <rPr>
        <sz val="10"/>
        <color rgb="FF000000"/>
        <rFont val="Times New Roman"/>
      </rPr>
      <t>Information security roles &amp; responsibilities are coordinated and aligned with internal roles and external partners</t>
    </r>
  </si>
  <si>
    <r>
      <t xml:space="preserve">ID.GV-3: </t>
    </r>
    <r>
      <rPr>
        <sz val="10"/>
        <color rgb="FF000000"/>
        <rFont val="Times New Roman"/>
      </rPr>
      <t>Legal and regulatory requirements regarding cybersecurity, including privacy and civil liberties obligations, are understood and managed</t>
    </r>
  </si>
  <si>
    <r>
      <t>ID.GV-4</t>
    </r>
    <r>
      <rPr>
        <sz val="10"/>
        <color rgb="FF000000"/>
        <rFont val="Times New Roman"/>
      </rPr>
      <t>: Governance and risk management processes address cybersecurity risks</t>
    </r>
  </si>
  <si>
    <r>
      <t xml:space="preserve">Risk Assessment (ID.RA): </t>
    </r>
    <r>
      <rPr>
        <sz val="10"/>
        <color theme="1"/>
        <rFont val="Times New Roman"/>
      </rPr>
      <t>The organization understands the cybersecurity risk to organizational operations (including mission, functions, image, or reputation), organizational assets, and individuals.</t>
    </r>
  </si>
  <si>
    <r>
      <t xml:space="preserve">ID.RA-1: </t>
    </r>
    <r>
      <rPr>
        <sz val="10"/>
        <color rgb="FF000000"/>
        <rFont val="Times New Roman"/>
      </rPr>
      <t>Asset vulnerabilities are identified and documented</t>
    </r>
  </si>
  <si>
    <r>
      <t xml:space="preserve">ID.RA-2: </t>
    </r>
    <r>
      <rPr>
        <sz val="10"/>
        <color rgb="FF000000"/>
        <rFont val="Times New Roman"/>
      </rPr>
      <t>Cyber threat intelligence and vulnerability information is received from information sharing forums and sources</t>
    </r>
  </si>
  <si>
    <r>
      <t xml:space="preserve">ID.RA-3: </t>
    </r>
    <r>
      <rPr>
        <sz val="10"/>
        <color rgb="FF000000"/>
        <rFont val="Times New Roman"/>
      </rPr>
      <t>Threats, both internal and external, are identified and documented</t>
    </r>
  </si>
  <si>
    <r>
      <t xml:space="preserve">ID.RA-4: </t>
    </r>
    <r>
      <rPr>
        <sz val="10"/>
        <color rgb="FF000000"/>
        <rFont val="Times New Roman"/>
      </rPr>
      <t>Potential business impacts and likelihoods are identified</t>
    </r>
  </si>
  <si>
    <r>
      <t>ID.RA-5</t>
    </r>
    <r>
      <rPr>
        <sz val="10"/>
        <color rgb="FF000000"/>
        <rFont val="Times New Roman"/>
      </rPr>
      <t>: Threats, vulnerabilities, likelihoods, and impacts are used to determine risk</t>
    </r>
  </si>
  <si>
    <r>
      <t xml:space="preserve">ID.RA-6: </t>
    </r>
    <r>
      <rPr>
        <sz val="10"/>
        <color rgb="FF000000"/>
        <rFont val="Times New Roman"/>
      </rPr>
      <t>Risk responses are identified and prioritized</t>
    </r>
  </si>
  <si>
    <r>
      <t xml:space="preserve">Risk Management Strategy (ID.RM): </t>
    </r>
    <r>
      <rPr>
        <sz val="10"/>
        <color theme="1"/>
        <rFont val="Times New Roman"/>
      </rPr>
      <t>The organization’s priorities, constraints, risk tolerances, and assumptions are established and used to support operational risk decisions.</t>
    </r>
  </si>
  <si>
    <r>
      <t xml:space="preserve">ID.RM-1: </t>
    </r>
    <r>
      <rPr>
        <sz val="10"/>
        <color rgb="FF000000"/>
        <rFont val="Times New Roman"/>
      </rPr>
      <t>Risk management processes are established, managed, and agreed to by organizational stakeholders</t>
    </r>
  </si>
  <si>
    <r>
      <t xml:space="preserve">ID.RM-2: </t>
    </r>
    <r>
      <rPr>
        <sz val="10"/>
        <color rgb="FF000000"/>
        <rFont val="Times New Roman"/>
      </rPr>
      <t>Organizational risk tolerance is determined and clearly expressed</t>
    </r>
  </si>
  <si>
    <r>
      <t>ID.RM-3</t>
    </r>
    <r>
      <rPr>
        <sz val="10"/>
        <color rgb="FF000000"/>
        <rFont val="Times New Roman"/>
      </rPr>
      <t>: The organization’s determination of risk tolerance is informed by its role in critical infrastructure and sector specific risk analysis</t>
    </r>
  </si>
  <si>
    <r>
      <t xml:space="preserve">Supply Chain Risk Management (ID.SC): </t>
    </r>
    <r>
      <rPr>
        <sz val="10"/>
        <color theme="1"/>
        <rFont val="Times New Roman"/>
      </rPr>
      <t>The organization’s priorities, constraints, risk tolerances, and assumptions are established and used to support risk decisions associated with managing supply chain risk. The organization has in place the processes to identify, assess and manage supply chain risks.</t>
    </r>
  </si>
  <si>
    <r>
      <t xml:space="preserve">ID.SC-1: </t>
    </r>
    <r>
      <rPr>
        <sz val="10"/>
        <color rgb="FF000000"/>
        <rFont val="Times New Roman"/>
      </rPr>
      <t>Cyber supply chain risk management processes are identified, established, assessed, managed, and agreed to by organizational stakeholders</t>
    </r>
  </si>
  <si>
    <r>
      <t xml:space="preserve">ID.SC-2: </t>
    </r>
    <r>
      <rPr>
        <sz val="10"/>
        <color rgb="FF000000"/>
        <rFont val="Times New Roman"/>
      </rPr>
      <t>Identify, prioritize and assess suppliers and partners of critical information systems, components and services using a cyber supply chain risk assessment process</t>
    </r>
  </si>
  <si>
    <r>
      <t xml:space="preserve">ID.SC-3: </t>
    </r>
    <r>
      <rPr>
        <sz val="10"/>
        <color rgb="FF000000"/>
        <rFont val="Times New Roman"/>
      </rPr>
      <t>Suppliers and partners are required by contract to implement appropriate measures designed to meet the objectives of the Information Security program or Cyber Supply Chain Risk Management Plan.</t>
    </r>
  </si>
  <si>
    <r>
      <t xml:space="preserve">ID.SC-4: </t>
    </r>
    <r>
      <rPr>
        <sz val="10"/>
        <color rgb="FF000000"/>
        <rFont val="Times New Roman"/>
      </rPr>
      <t>Suppliers and partners are monitored to confirm that they have satisfied their obligations as required. Reviews of audits, summaries of test results, or other equivalent evaluations of suppliers/providers are conducted</t>
    </r>
  </si>
  <si>
    <r>
      <t xml:space="preserve">ID.SC-5: </t>
    </r>
    <r>
      <rPr>
        <sz val="10"/>
        <color rgb="FF000000"/>
        <rFont val="Times New Roman"/>
      </rPr>
      <t>Response and recovery planning and testing are conducted with critical suppliers/providers</t>
    </r>
  </si>
  <si>
    <t>PROTECT (PR)</t>
  </si>
  <si>
    <r>
      <t xml:space="preserve">Identity Management and Access Control (PR.AC): </t>
    </r>
    <r>
      <rPr>
        <sz val="10"/>
        <color theme="1"/>
        <rFont val="Times New Roman"/>
      </rPr>
      <t>Access to physical and logical assets and associated facilities is limited to authorized users, processes, and devices, and is managed consistent with the assessed risk of unauthorized access.</t>
    </r>
  </si>
  <si>
    <r>
      <t xml:space="preserve">PR.AC-1: </t>
    </r>
    <r>
      <rPr>
        <sz val="10"/>
        <color rgb="FF000000"/>
        <rFont val="Times New Roman"/>
      </rPr>
      <t>Identities and credentials are issued, managed, revoked, and audited for authorized devices, users, and processes</t>
    </r>
  </si>
  <si>
    <r>
      <t xml:space="preserve">PR.AC-2: </t>
    </r>
    <r>
      <rPr>
        <sz val="10"/>
        <color rgb="FF000000"/>
        <rFont val="Times New Roman"/>
      </rPr>
      <t>Physical access to assets is managed and protected</t>
    </r>
  </si>
  <si>
    <r>
      <t xml:space="preserve">PR.AC-3: </t>
    </r>
    <r>
      <rPr>
        <sz val="10"/>
        <color rgb="FF000000"/>
        <rFont val="Times New Roman"/>
      </rPr>
      <t>Remote access is managed</t>
    </r>
  </si>
  <si>
    <r>
      <t xml:space="preserve">PR.AC-4: </t>
    </r>
    <r>
      <rPr>
        <sz val="10"/>
        <color rgb="FF000000"/>
        <rFont val="Times New Roman"/>
      </rPr>
      <t>Access permissions and authorizations are managed, incorporating the principles of least privilege and separation of duties</t>
    </r>
  </si>
  <si>
    <r>
      <t xml:space="preserve">PR.AC-5: </t>
    </r>
    <r>
      <rPr>
        <sz val="10"/>
        <color rgb="FF000000"/>
        <rFont val="Times New Roman"/>
      </rPr>
      <t>Network integrity is protected, incorporating network segregation where appropriate</t>
    </r>
  </si>
  <si>
    <r>
      <t>PR.AC-6:</t>
    </r>
    <r>
      <rPr>
        <sz val="12"/>
        <color theme="1"/>
        <rFont val="Times New Roman"/>
      </rPr>
      <t xml:space="preserve"> </t>
    </r>
    <r>
      <rPr>
        <sz val="10"/>
        <color rgb="FF000000"/>
        <rFont val="Times New Roman"/>
      </rPr>
      <t>Identities are proofed and bound to credentials, and asserted in interactions when appropriate</t>
    </r>
  </si>
  <si>
    <r>
      <t xml:space="preserve">Awareness and Training (PR.AT): </t>
    </r>
    <r>
      <rPr>
        <sz val="10"/>
        <color theme="1"/>
        <rFont val="Times New Roman"/>
      </rPr>
      <t>The organization’s personnel and partners are provided cybersecurity awareness education and are adequately trained to perform their information security-related duties and responsibilities consistent with related policies, procedures, and agreements.</t>
    </r>
  </si>
  <si>
    <r>
      <t xml:space="preserve">PR.AT-1: </t>
    </r>
    <r>
      <rPr>
        <sz val="10"/>
        <color rgb="FF000000"/>
        <rFont val="Times New Roman"/>
      </rPr>
      <t xml:space="preserve">All users are informed and trained </t>
    </r>
  </si>
  <si>
    <r>
      <t xml:space="preserve">PR.AT-2: </t>
    </r>
    <r>
      <rPr>
        <sz val="10"/>
        <color rgb="FF000000"/>
        <rFont val="Times New Roman"/>
      </rPr>
      <t xml:space="preserve">Privileged users understand roles &amp; responsibilities </t>
    </r>
  </si>
  <si>
    <r>
      <t xml:space="preserve">PR.AT-3: </t>
    </r>
    <r>
      <rPr>
        <sz val="10"/>
        <color rgb="FF000000"/>
        <rFont val="Times New Roman"/>
      </rPr>
      <t xml:space="preserve">Third-party stakeholders (e.g., suppliers, customers, partners) understand roles &amp; responsibilities </t>
    </r>
  </si>
  <si>
    <r>
      <t xml:space="preserve">PR.AT-4: </t>
    </r>
    <r>
      <rPr>
        <sz val="10"/>
        <color rgb="FF000000"/>
        <rFont val="Times New Roman"/>
      </rPr>
      <t xml:space="preserve">Senior executives understand roles &amp; responsibilities </t>
    </r>
  </si>
  <si>
    <r>
      <t xml:space="preserve">PR.AT-5: </t>
    </r>
    <r>
      <rPr>
        <sz val="10"/>
        <color rgb="FF000000"/>
        <rFont val="Times New Roman"/>
      </rPr>
      <t xml:space="preserve">Physical and information security personnel understand roles &amp; responsibilities </t>
    </r>
  </si>
  <si>
    <r>
      <t xml:space="preserve">Data Security (PR.DS): </t>
    </r>
    <r>
      <rPr>
        <sz val="10"/>
        <color theme="1"/>
        <rFont val="Times New Roman"/>
      </rPr>
      <t>Information and records (data) are managed consistent with the organization’s risk strategy to protect the confidentiality, integrity, and availability of information.</t>
    </r>
  </si>
  <si>
    <r>
      <t xml:space="preserve">PR.DS-1: </t>
    </r>
    <r>
      <rPr>
        <sz val="10"/>
        <color rgb="FF000000"/>
        <rFont val="Times New Roman"/>
      </rPr>
      <t>Data-at-rest is protected</t>
    </r>
  </si>
  <si>
    <r>
      <t xml:space="preserve">PR.DS-2: </t>
    </r>
    <r>
      <rPr>
        <sz val="10"/>
        <color rgb="FF000000"/>
        <rFont val="Times New Roman"/>
      </rPr>
      <t>Data-in-transit is protected</t>
    </r>
  </si>
  <si>
    <r>
      <t xml:space="preserve">PR.DS-3: </t>
    </r>
    <r>
      <rPr>
        <sz val="10"/>
        <color rgb="FF000000"/>
        <rFont val="Times New Roman"/>
      </rPr>
      <t>Assets are formally managed throughout removal, transfers, and disposition</t>
    </r>
  </si>
  <si>
    <r>
      <t xml:space="preserve">PR.DS-4: </t>
    </r>
    <r>
      <rPr>
        <sz val="10"/>
        <color rgb="FF000000"/>
        <rFont val="Times New Roman"/>
      </rPr>
      <t>Adequate capacity to ensure availability is maintained</t>
    </r>
  </si>
  <si>
    <r>
      <t xml:space="preserve">PR.DS-5: </t>
    </r>
    <r>
      <rPr>
        <sz val="10"/>
        <color rgb="FF000000"/>
        <rFont val="Times New Roman"/>
      </rPr>
      <t>Protections against data leaks are implemented</t>
    </r>
  </si>
  <si>
    <r>
      <t xml:space="preserve">PR.DS-6: </t>
    </r>
    <r>
      <rPr>
        <sz val="10"/>
        <color rgb="FF000000"/>
        <rFont val="Times New Roman"/>
      </rPr>
      <t>Integrity checking mechanisms are used to verify software, firmware, and information integrity</t>
    </r>
  </si>
  <si>
    <r>
      <t xml:space="preserve">PR.DS-7: </t>
    </r>
    <r>
      <rPr>
        <sz val="10"/>
        <color rgb="FF000000"/>
        <rFont val="Times New Roman"/>
      </rPr>
      <t>The development and testing environment(s) are separate from the production environment</t>
    </r>
  </si>
  <si>
    <r>
      <t>PR.DS-8:</t>
    </r>
    <r>
      <rPr>
        <sz val="10"/>
        <color rgb="FF000000"/>
        <rFont val="Times New Roman"/>
      </rPr>
      <t xml:space="preserve"> Integrity checking mechanisms are used to verify hardware integrity</t>
    </r>
  </si>
  <si>
    <r>
      <t xml:space="preserve">Information Protection Processes and Procedures (PR.IP): </t>
    </r>
    <r>
      <rPr>
        <sz val="10"/>
        <color theme="1"/>
        <rFont val="Times New Roman"/>
      </rPr>
      <t>Security policies (that address purpose, scope, roles, responsibilities, management commitment, and coordination among organizational entities), processes, and procedures are maintained and used to manage protection of information systems and assets.</t>
    </r>
  </si>
  <si>
    <r>
      <t xml:space="preserve">PR.IP-1: </t>
    </r>
    <r>
      <rPr>
        <sz val="10"/>
        <color rgb="FF000000"/>
        <rFont val="Times New Roman"/>
      </rPr>
      <t>A baseline configuration of information technology/industrial control systems is created and maintained incorporating appropriate security principles (e.g. concept of least functionality)</t>
    </r>
  </si>
  <si>
    <r>
      <t xml:space="preserve">PR.IP-2: </t>
    </r>
    <r>
      <rPr>
        <sz val="10"/>
        <color rgb="FF000000"/>
        <rFont val="Times New Roman"/>
      </rPr>
      <t>A System Development Life Cycle to manage systems is implemented</t>
    </r>
  </si>
  <si>
    <r>
      <t xml:space="preserve">PR.IP-3: </t>
    </r>
    <r>
      <rPr>
        <sz val="10"/>
        <color rgb="FF000000"/>
        <rFont val="Times New Roman"/>
      </rPr>
      <t>Configuration change control processes are in place</t>
    </r>
  </si>
  <si>
    <r>
      <t xml:space="preserve">PR.IP-4: </t>
    </r>
    <r>
      <rPr>
        <sz val="10"/>
        <color rgb="FF000000"/>
        <rFont val="Times New Roman"/>
      </rPr>
      <t>Backups of information are conducted, maintained, and tested periodically</t>
    </r>
  </si>
  <si>
    <r>
      <t xml:space="preserve">PR.IP-5: </t>
    </r>
    <r>
      <rPr>
        <sz val="10"/>
        <color rgb="FF000000"/>
        <rFont val="Times New Roman"/>
      </rPr>
      <t>Policy and regulations regarding the physical operating environment for organizational assets are met</t>
    </r>
  </si>
  <si>
    <r>
      <t xml:space="preserve">PR.IP-6: </t>
    </r>
    <r>
      <rPr>
        <sz val="10"/>
        <color rgb="FF000000"/>
        <rFont val="Times New Roman"/>
      </rPr>
      <t>Data is destroyed according to policy</t>
    </r>
  </si>
  <si>
    <r>
      <t xml:space="preserve">PR.IP-7: </t>
    </r>
    <r>
      <rPr>
        <sz val="10"/>
        <color rgb="FF000000"/>
        <rFont val="Times New Roman"/>
      </rPr>
      <t>Protection processes are continuously improved</t>
    </r>
  </si>
  <si>
    <r>
      <t xml:space="preserve">PR.IP-8: </t>
    </r>
    <r>
      <rPr>
        <sz val="10"/>
        <color rgb="FF000000"/>
        <rFont val="Times New Roman"/>
      </rPr>
      <t>Effectiveness of protection technologies is shared with appropriate parties</t>
    </r>
  </si>
  <si>
    <r>
      <t xml:space="preserve">PR.IP-9: </t>
    </r>
    <r>
      <rPr>
        <sz val="10"/>
        <color rgb="FF000000"/>
        <rFont val="Times New Roman"/>
      </rPr>
      <t>Response plans (Incident Response and Business Continuity) and recovery plans (Incident Recovery and Disaster Recovery) are in place and managed</t>
    </r>
  </si>
  <si>
    <r>
      <t xml:space="preserve">PR.IP-10: </t>
    </r>
    <r>
      <rPr>
        <sz val="10"/>
        <color rgb="FF000000"/>
        <rFont val="Times New Roman"/>
      </rPr>
      <t>Response and recovery plans are tested</t>
    </r>
  </si>
  <si>
    <r>
      <t xml:space="preserve">PR.IP-11: </t>
    </r>
    <r>
      <rPr>
        <sz val="10"/>
        <color rgb="FF000000"/>
        <rFont val="Times New Roman"/>
      </rPr>
      <t>Cybersecurity is included in human resources practices (e.g., deprovisioning, personnel screening)</t>
    </r>
  </si>
  <si>
    <r>
      <t xml:space="preserve">PR.IP-12: </t>
    </r>
    <r>
      <rPr>
        <sz val="10"/>
        <color rgb="FF000000"/>
        <rFont val="Times New Roman"/>
      </rPr>
      <t>A</t>
    </r>
    <r>
      <rPr>
        <b/>
        <sz val="10"/>
        <color rgb="FF000000"/>
        <rFont val="Times New Roman"/>
      </rPr>
      <t xml:space="preserve"> </t>
    </r>
    <r>
      <rPr>
        <sz val="10"/>
        <color rgb="FF000000"/>
        <rFont val="Times New Roman"/>
      </rPr>
      <t>vulnerability management plan is developed and implemented</t>
    </r>
  </si>
  <si>
    <r>
      <t>Maintenance (PR.MA):</t>
    </r>
    <r>
      <rPr>
        <sz val="10"/>
        <color theme="1"/>
        <rFont val="Times New Roman"/>
      </rPr>
      <t xml:space="preserve"> Maintenance and repairs of industrial control and information system components is performed consistent with policies and procedures.</t>
    </r>
  </si>
  <si>
    <r>
      <t>PR.MA-1:</t>
    </r>
    <r>
      <rPr>
        <sz val="10"/>
        <color rgb="FF000000"/>
        <rFont val="Times New Roman"/>
      </rPr>
      <t xml:space="preserve"> Maintenance and repair of organizational assets is performed and logged in a timely manner, with approved and controlled tools</t>
    </r>
  </si>
  <si>
    <r>
      <t xml:space="preserve">PR.MA-2: </t>
    </r>
    <r>
      <rPr>
        <sz val="10"/>
        <color rgb="FF000000"/>
        <rFont val="Times New Roman"/>
      </rPr>
      <t>Remote maintenance of organizational assets is approved, logged, and performed in a manner that prevents unauthorized access</t>
    </r>
  </si>
  <si>
    <r>
      <t xml:space="preserve">Protective Technology (PR.PT): </t>
    </r>
    <r>
      <rPr>
        <sz val="10"/>
        <color theme="1"/>
        <rFont val="Times New Roman"/>
      </rPr>
      <t>Technical security solutions are managed to ensure the security and resilience of systems and assets, consistent with related policies, procedures, and agreements.</t>
    </r>
  </si>
  <si>
    <r>
      <t xml:space="preserve">PR.PT-1: </t>
    </r>
    <r>
      <rPr>
        <sz val="10"/>
        <color rgb="FF000000"/>
        <rFont val="Times New Roman"/>
      </rPr>
      <t>Audit/log records are determined, documented, implemented, and reviewed in accordance with policy</t>
    </r>
  </si>
  <si>
    <r>
      <t xml:space="preserve">PR.PT-2: </t>
    </r>
    <r>
      <rPr>
        <sz val="10"/>
        <color rgb="FF000000"/>
        <rFont val="Times New Roman"/>
      </rPr>
      <t>Removable media is protected and its use restricted according to policy</t>
    </r>
  </si>
  <si>
    <r>
      <t xml:space="preserve">PR.PT-3: </t>
    </r>
    <r>
      <rPr>
        <sz val="12"/>
        <color theme="1"/>
        <rFont val="Times New Roman"/>
      </rPr>
      <t xml:space="preserve"> </t>
    </r>
    <r>
      <rPr>
        <sz val="10"/>
        <color rgb="FF000000"/>
        <rFont val="Times New Roman"/>
      </rPr>
      <t>The principle of least functionality is incorporated by configuring systems to provide only essential capabilities</t>
    </r>
  </si>
  <si>
    <r>
      <t xml:space="preserve">PR.PT-4: </t>
    </r>
    <r>
      <rPr>
        <sz val="10"/>
        <color rgb="FF000000"/>
        <rFont val="Times New Roman"/>
      </rPr>
      <t>Communications and control networks are protected</t>
    </r>
  </si>
  <si>
    <r>
      <t xml:space="preserve">PR.PT-5: </t>
    </r>
    <r>
      <rPr>
        <sz val="10"/>
        <color rgb="FF000000"/>
        <rFont val="Times New Roman"/>
      </rPr>
      <t>Systems operate in pre-defined functional states to achieve availability (e.g. under duress, under attack, during recovery, normal operations).</t>
    </r>
  </si>
  <si>
    <t>DETECT (DE)</t>
  </si>
  <si>
    <r>
      <t xml:space="preserve">Anomalies and Events (DE.AE): </t>
    </r>
    <r>
      <rPr>
        <sz val="10"/>
        <color theme="1"/>
        <rFont val="Times New Roman"/>
      </rPr>
      <t>Anomalous activity is detected in a timely manner and the potential impact of events is understood.</t>
    </r>
  </si>
  <si>
    <r>
      <t xml:space="preserve">DE.AE-1: </t>
    </r>
    <r>
      <rPr>
        <sz val="10"/>
        <color rgb="FF000000"/>
        <rFont val="Times New Roman"/>
      </rPr>
      <t>A baseline of network operations and expected data flows for users and systems is established and managed</t>
    </r>
  </si>
  <si>
    <r>
      <t xml:space="preserve">DE.AE-2: </t>
    </r>
    <r>
      <rPr>
        <sz val="10"/>
        <color rgb="FF000000"/>
        <rFont val="Times New Roman"/>
      </rPr>
      <t>Detected events are analyzed to understand attack targets and methods</t>
    </r>
  </si>
  <si>
    <r>
      <t xml:space="preserve">DE.AE-3: </t>
    </r>
    <r>
      <rPr>
        <sz val="10"/>
        <color rgb="FF000000"/>
        <rFont val="Times New Roman"/>
      </rPr>
      <t>Event data are aggregated and correlated from multiple sources and sensors</t>
    </r>
  </si>
  <si>
    <r>
      <t xml:space="preserve">DE.AE-4: </t>
    </r>
    <r>
      <rPr>
        <sz val="10"/>
        <color rgb="FF000000"/>
        <rFont val="Times New Roman"/>
      </rPr>
      <t>Impact of events is determined</t>
    </r>
  </si>
  <si>
    <r>
      <t xml:space="preserve">DE.AE-5: </t>
    </r>
    <r>
      <rPr>
        <sz val="10"/>
        <color rgb="FF000000"/>
        <rFont val="Times New Roman"/>
      </rPr>
      <t>Incident alert thresholds are established</t>
    </r>
  </si>
  <si>
    <r>
      <t xml:space="preserve">Security Continuous Monitoring (DE.CM): </t>
    </r>
    <r>
      <rPr>
        <sz val="10"/>
        <color theme="1"/>
        <rFont val="Times New Roman"/>
      </rPr>
      <t>The information system and assets are monitored at discrete intervals to identify cybersecurity events and verify the effectiveness of protective measures.</t>
    </r>
  </si>
  <si>
    <r>
      <t xml:space="preserve">DE.CM-1: </t>
    </r>
    <r>
      <rPr>
        <sz val="10"/>
        <color rgb="FF000000"/>
        <rFont val="Times New Roman"/>
      </rPr>
      <t>The network is</t>
    </r>
    <r>
      <rPr>
        <b/>
        <sz val="10"/>
        <color rgb="FF000000"/>
        <rFont val="Times New Roman"/>
      </rPr>
      <t xml:space="preserve"> </t>
    </r>
    <r>
      <rPr>
        <sz val="10"/>
        <color rgb="FF000000"/>
        <rFont val="Times New Roman"/>
      </rPr>
      <t>monitored to detect potential cybersecurity events</t>
    </r>
  </si>
  <si>
    <r>
      <t xml:space="preserve">DE.CM-2: </t>
    </r>
    <r>
      <rPr>
        <sz val="10"/>
        <color rgb="FF000000"/>
        <rFont val="Times New Roman"/>
      </rPr>
      <t>The physical environment is monitored to detect potential cybersecurity events</t>
    </r>
  </si>
  <si>
    <r>
      <t xml:space="preserve">DE.CM-3: </t>
    </r>
    <r>
      <rPr>
        <sz val="10"/>
        <color rgb="FF000000"/>
        <rFont val="Times New Roman"/>
      </rPr>
      <t>Personnel activity is monitored to detect potential cybersecurity events</t>
    </r>
  </si>
  <si>
    <r>
      <t xml:space="preserve">DE.CM-4: </t>
    </r>
    <r>
      <rPr>
        <sz val="10"/>
        <color rgb="FF000000"/>
        <rFont val="Times New Roman"/>
      </rPr>
      <t>Malicious code is detected</t>
    </r>
  </si>
  <si>
    <r>
      <t xml:space="preserve">DE.CM-5: </t>
    </r>
    <r>
      <rPr>
        <sz val="10"/>
        <color rgb="FF000000"/>
        <rFont val="Times New Roman"/>
      </rPr>
      <t>Unauthorized mobile code is detected</t>
    </r>
  </si>
  <si>
    <r>
      <t xml:space="preserve">DE.CM-6: </t>
    </r>
    <r>
      <rPr>
        <sz val="10"/>
        <color rgb="FF000000"/>
        <rFont val="Times New Roman"/>
      </rPr>
      <t>External service provider activity is monitored to detect potential cybersecurity events</t>
    </r>
  </si>
  <si>
    <r>
      <t xml:space="preserve">DE.CM-7: </t>
    </r>
    <r>
      <rPr>
        <sz val="10"/>
        <color rgb="FF000000"/>
        <rFont val="Times New Roman"/>
      </rPr>
      <t>Monitoring for unauthorized personnel, connections, devices, and software is performed</t>
    </r>
  </si>
  <si>
    <r>
      <t xml:space="preserve">DE.CM-8: </t>
    </r>
    <r>
      <rPr>
        <sz val="10"/>
        <color rgb="FF000000"/>
        <rFont val="Times New Roman"/>
      </rPr>
      <t>Vulnerability scans are performed</t>
    </r>
  </si>
  <si>
    <r>
      <t>Detection Processes (DE.DP):</t>
    </r>
    <r>
      <rPr>
        <sz val="10"/>
        <color theme="1"/>
        <rFont val="Times New Roman"/>
      </rPr>
      <t xml:space="preserve"> Detection processes and procedures are maintained and tested to ensure timely and adequate awareness of anomalous events.</t>
    </r>
  </si>
  <si>
    <r>
      <t xml:space="preserve">DE.DP-1: </t>
    </r>
    <r>
      <rPr>
        <sz val="10"/>
        <color rgb="FF000000"/>
        <rFont val="Times New Roman"/>
      </rPr>
      <t>Roles and responsibilities for detection are well defined to ensure accountability</t>
    </r>
  </si>
  <si>
    <r>
      <t xml:space="preserve">DE.DP-2: </t>
    </r>
    <r>
      <rPr>
        <sz val="10"/>
        <color rgb="FF000000"/>
        <rFont val="Times New Roman"/>
      </rPr>
      <t>Detection activities comply with all applicable requirements</t>
    </r>
  </si>
  <si>
    <r>
      <t xml:space="preserve">DE.DP-3: </t>
    </r>
    <r>
      <rPr>
        <sz val="10"/>
        <color rgb="FF000000"/>
        <rFont val="Times New Roman"/>
      </rPr>
      <t>Detection processes are tested</t>
    </r>
  </si>
  <si>
    <r>
      <t xml:space="preserve">DE.DP-4: </t>
    </r>
    <r>
      <rPr>
        <sz val="10"/>
        <color rgb="FF000000"/>
        <rFont val="Times New Roman"/>
      </rPr>
      <t>Event detection information is communicated to appropriate parties</t>
    </r>
  </si>
  <si>
    <r>
      <t xml:space="preserve">DE.DP-5: </t>
    </r>
    <r>
      <rPr>
        <sz val="10"/>
        <color rgb="FF000000"/>
        <rFont val="Times New Roman"/>
      </rPr>
      <t>Detection processes are continuously improved</t>
    </r>
  </si>
  <si>
    <t>RESPOND (RS)</t>
  </si>
  <si>
    <r>
      <t>Response Planning (RS.RP):</t>
    </r>
    <r>
      <rPr>
        <sz val="12"/>
        <color theme="1"/>
        <rFont val="Times New Roman"/>
      </rPr>
      <t xml:space="preserve"> </t>
    </r>
    <r>
      <rPr>
        <sz val="10"/>
        <color theme="1"/>
        <rFont val="Times New Roman"/>
      </rPr>
      <t>Response processes and procedures are executed and maintained, to ensure timely response to detected cybersecurity events.</t>
    </r>
  </si>
  <si>
    <r>
      <t xml:space="preserve">RS.RP-1: </t>
    </r>
    <r>
      <rPr>
        <sz val="10"/>
        <color theme="1"/>
        <rFont val="Times New Roman"/>
      </rPr>
      <t>Response plan is executed during or after an event</t>
    </r>
  </si>
  <si>
    <r>
      <t xml:space="preserve">Communications (RS.CO): </t>
    </r>
    <r>
      <rPr>
        <sz val="10"/>
        <color theme="1"/>
        <rFont val="Times New Roman"/>
      </rPr>
      <t>Response activities are coordinated with internal and external stakeholders, as appropriate, to include external support from law enforcement agencies.</t>
    </r>
  </si>
  <si>
    <r>
      <t xml:space="preserve">RS.CO-1: </t>
    </r>
    <r>
      <rPr>
        <sz val="10"/>
        <color rgb="FF000000"/>
        <rFont val="Times New Roman"/>
      </rPr>
      <t>Personnel know their roles and order of operations when a response is needed</t>
    </r>
  </si>
  <si>
    <r>
      <t xml:space="preserve">RS.CO-2: </t>
    </r>
    <r>
      <rPr>
        <sz val="10"/>
        <color rgb="FF000000"/>
        <rFont val="Times New Roman"/>
      </rPr>
      <t>Events are reported consistent with established criteria</t>
    </r>
  </si>
  <si>
    <r>
      <t xml:space="preserve">RS.CO-3: </t>
    </r>
    <r>
      <rPr>
        <sz val="10"/>
        <color theme="1"/>
        <rFont val="Times New Roman"/>
      </rPr>
      <t>Information is shared consistent with response plans</t>
    </r>
  </si>
  <si>
    <r>
      <t xml:space="preserve">RS.CO-4: </t>
    </r>
    <r>
      <rPr>
        <sz val="10"/>
        <color theme="1"/>
        <rFont val="Times New Roman"/>
      </rPr>
      <t>Coordination with stakeholders occurs consistent with response plans</t>
    </r>
  </si>
  <si>
    <r>
      <t xml:space="preserve">RS.CO-5: </t>
    </r>
    <r>
      <rPr>
        <sz val="10"/>
        <color theme="1"/>
        <rFont val="Times New Roman"/>
      </rPr>
      <t>Voluntary information sharing occurs with external stakeholders to achieve broader cybersecurity situational awareness</t>
    </r>
    <r>
      <rPr>
        <sz val="10"/>
        <color rgb="FF000000"/>
        <rFont val="Times New Roman"/>
      </rPr>
      <t xml:space="preserve"> </t>
    </r>
  </si>
  <si>
    <r>
      <t xml:space="preserve">Analysis (RS.AN): </t>
    </r>
    <r>
      <rPr>
        <sz val="10"/>
        <color theme="1"/>
        <rFont val="Times New Roman"/>
      </rPr>
      <t>Analysis is conducted to ensure adequate response and support recovery activities.</t>
    </r>
  </si>
  <si>
    <r>
      <t xml:space="preserve">RS.AN-1: </t>
    </r>
    <r>
      <rPr>
        <sz val="10"/>
        <color rgb="FF000000"/>
        <rFont val="Times New Roman"/>
      </rPr>
      <t>Notifications from detection systems are investigated </t>
    </r>
  </si>
  <si>
    <r>
      <t xml:space="preserve">RS.AN-2: </t>
    </r>
    <r>
      <rPr>
        <sz val="10"/>
        <color rgb="FF000000"/>
        <rFont val="Times New Roman"/>
      </rPr>
      <t>The impact of the incident is understood</t>
    </r>
  </si>
  <si>
    <r>
      <t xml:space="preserve">RS.AN-3: </t>
    </r>
    <r>
      <rPr>
        <sz val="10"/>
        <color rgb="FF000000"/>
        <rFont val="Times New Roman"/>
      </rPr>
      <t>Forensics are performed</t>
    </r>
  </si>
  <si>
    <r>
      <t xml:space="preserve">RS.AN-4: </t>
    </r>
    <r>
      <rPr>
        <sz val="10"/>
        <color rgb="FF000000"/>
        <rFont val="Times New Roman"/>
      </rPr>
      <t>Incidents are categorized consistent with response plans</t>
    </r>
  </si>
  <si>
    <r>
      <t xml:space="preserve">Mitigation (RS.MI): </t>
    </r>
    <r>
      <rPr>
        <sz val="10"/>
        <color theme="1"/>
        <rFont val="Times New Roman"/>
      </rPr>
      <t>Activities are performed to prevent expansion of an event, mitigate its effects, and eradicate the incident.</t>
    </r>
  </si>
  <si>
    <r>
      <t xml:space="preserve">RS.MI-1: </t>
    </r>
    <r>
      <rPr>
        <sz val="10"/>
        <color rgb="FF000000"/>
        <rFont val="Times New Roman"/>
      </rPr>
      <t>Incidents are contained</t>
    </r>
  </si>
  <si>
    <r>
      <t xml:space="preserve">RS.MI-2: </t>
    </r>
    <r>
      <rPr>
        <sz val="10"/>
        <color rgb="FF000000"/>
        <rFont val="Times New Roman"/>
      </rPr>
      <t>Incidents are mitigated</t>
    </r>
  </si>
  <si>
    <r>
      <t xml:space="preserve">RS.MI-3: </t>
    </r>
    <r>
      <rPr>
        <sz val="10"/>
        <color rgb="FF000000"/>
        <rFont val="Times New Roman"/>
      </rPr>
      <t>Newly identified vulnerabilities are mitigated or documented as accepted risks</t>
    </r>
  </si>
  <si>
    <r>
      <t xml:space="preserve">Improvements (RS.IM): </t>
    </r>
    <r>
      <rPr>
        <sz val="10"/>
        <color theme="1"/>
        <rFont val="Times New Roman"/>
      </rPr>
      <t>Organizational response activities are improved by incorporating lessons learned from current and previous detection/response activities.</t>
    </r>
  </si>
  <si>
    <r>
      <t xml:space="preserve">RS.IM-1: </t>
    </r>
    <r>
      <rPr>
        <sz val="10"/>
        <color rgb="FF000000"/>
        <rFont val="Times New Roman"/>
      </rPr>
      <t>Response</t>
    </r>
    <r>
      <rPr>
        <b/>
        <sz val="10"/>
        <color rgb="FF000000"/>
        <rFont val="Times New Roman"/>
      </rPr>
      <t xml:space="preserve"> </t>
    </r>
    <r>
      <rPr>
        <sz val="10"/>
        <color rgb="FF000000"/>
        <rFont val="Times New Roman"/>
      </rPr>
      <t>plans incorporate lessons learned</t>
    </r>
  </si>
  <si>
    <r>
      <t xml:space="preserve">RS.IM-2: </t>
    </r>
    <r>
      <rPr>
        <sz val="10"/>
        <color rgb="FF000000"/>
        <rFont val="Times New Roman"/>
      </rPr>
      <t>Response strategies are updated</t>
    </r>
  </si>
  <si>
    <t>RECOVER (RC)</t>
  </si>
  <si>
    <r>
      <t xml:space="preserve">Recovery Planning (RC.RP): </t>
    </r>
    <r>
      <rPr>
        <sz val="10"/>
        <color theme="1"/>
        <rFont val="Times New Roman"/>
      </rPr>
      <t>Recovery processes and procedures are executed and maintained to ensure timely restoration of systems or assets affected by cybersecurity events.</t>
    </r>
  </si>
  <si>
    <r>
      <t xml:space="preserve">RC.RP-1: </t>
    </r>
    <r>
      <rPr>
        <sz val="10"/>
        <color theme="1"/>
        <rFont val="Times New Roman"/>
      </rPr>
      <t>Recovery plan is executed during or after an event</t>
    </r>
  </si>
  <si>
    <r>
      <t xml:space="preserve">Improvements (RC.IM): </t>
    </r>
    <r>
      <rPr>
        <sz val="10"/>
        <color theme="1"/>
        <rFont val="Times New Roman"/>
      </rPr>
      <t>Recovery planning and processes are improved by incorporating lessons learned into future activities.</t>
    </r>
  </si>
  <si>
    <r>
      <t xml:space="preserve">RC.IM-1: </t>
    </r>
    <r>
      <rPr>
        <sz val="10"/>
        <color rgb="FF000000"/>
        <rFont val="Times New Roman"/>
      </rPr>
      <t>Recovery plans incorporate lessons learned</t>
    </r>
  </si>
  <si>
    <r>
      <t xml:space="preserve">RC.IM-2: </t>
    </r>
    <r>
      <rPr>
        <sz val="10"/>
        <color rgb="FF000000"/>
        <rFont val="Times New Roman"/>
      </rPr>
      <t>Recovery strategies are updated</t>
    </r>
  </si>
  <si>
    <r>
      <t xml:space="preserve">Communications (RC.CO): </t>
    </r>
    <r>
      <rPr>
        <sz val="10"/>
        <color theme="1"/>
        <rFont val="Times New Roman"/>
      </rPr>
      <t>Restoration activities are coordinated with internal and external parties, such as coordinating centers, Internet Service Providers, owners of attacking systems, victims, other CSIRTs, and vendors.</t>
    </r>
  </si>
  <si>
    <r>
      <t xml:space="preserve">RC.CO-1: </t>
    </r>
    <r>
      <rPr>
        <sz val="10"/>
        <color rgb="FF000000"/>
        <rFont val="Times New Roman"/>
      </rPr>
      <t>Public relations are managed</t>
    </r>
  </si>
  <si>
    <r>
      <t xml:space="preserve">RC.CO-2: </t>
    </r>
    <r>
      <rPr>
        <sz val="10"/>
        <color rgb="FF000000"/>
        <rFont val="Times New Roman"/>
      </rPr>
      <t>Reputation after an event is repaired</t>
    </r>
  </si>
  <si>
    <r>
      <t xml:space="preserve">RC.CO-3: </t>
    </r>
    <r>
      <rPr>
        <sz val="10"/>
        <color rgb="FF000000"/>
        <rFont val="Times New Roman"/>
      </rPr>
      <t>Recovery activities are communicated to internal stakeholders and executive and management teams</t>
    </r>
  </si>
  <si>
    <t>Matching 
PCI Reqs
If Any</t>
  </si>
  <si>
    <t>Score</t>
    <phoneticPr fontId="0" type="noConversion"/>
  </si>
  <si>
    <t>Notes</t>
    <phoneticPr fontId="0" type="noConversion"/>
  </si>
  <si>
    <t>Mapping Cybersecurity framework V1.1 Against PCI DSS 3.2</t>
  </si>
  <si>
    <t>2.4</t>
  </si>
  <si>
    <t>Full</t>
  </si>
  <si>
    <t>Partial</t>
  </si>
  <si>
    <t>PCI does not explicitely require the inventory of software platform</t>
  </si>
  <si>
    <t>None</t>
  </si>
  <si>
    <t>Null</t>
  </si>
  <si>
    <t>Though necessary to maintain compliance along the years, PCI does not explicitely require establishment of a governance.</t>
  </si>
  <si>
    <t>6.1</t>
  </si>
  <si>
    <t>12.2</t>
  </si>
  <si>
    <t>12.1, 12.3</t>
  </si>
  <si>
    <t>Matching 
level</t>
  </si>
  <si>
    <t>12.8.2</t>
  </si>
  <si>
    <t>12.8.3</t>
  </si>
  <si>
    <t>12.8.4</t>
  </si>
  <si>
    <t>12.4, 
12.5-12.5.6, 12.10.1, 12.10.3, 12.8.5</t>
  </si>
  <si>
    <t>7.1.x, 7.2.x</t>
  </si>
  <si>
    <t>9.3.x, 9.4.x</t>
  </si>
  <si>
    <t>7.1.x, 7.2.x
8.1.2, 8.1.3, 8.1.4</t>
  </si>
  <si>
    <t>8.2</t>
  </si>
  <si>
    <t>6.5, 
9.9.3
12.6.1
12.10.4</t>
  </si>
  <si>
    <t>8.1.5, 8.3, 8.3.2
12.3.8, 12.3.9</t>
  </si>
  <si>
    <t>12.4</t>
  </si>
  <si>
    <t>12.4.1
12.5.x, 12.6.2</t>
  </si>
  <si>
    <t>3.4</t>
  </si>
  <si>
    <t>4.1, 4.2</t>
  </si>
  <si>
    <t>All</t>
  </si>
  <si>
    <t>11.5</t>
  </si>
  <si>
    <t>This is the essence of PCI DSS standard</t>
  </si>
  <si>
    <t xml:space="preserve">This is the aim of this standard. Preventing card data leak. </t>
  </si>
  <si>
    <t>6,4, 6.4.1, 6.4.2</t>
  </si>
  <si>
    <t>6.3, 6.3.1, 6.3.2</t>
  </si>
  <si>
    <t>System Development Cycle is not a PCI DSS requirement, neither a software development cycle, though the latest is required as evidences for the mentioned requirements</t>
  </si>
  <si>
    <t>1.1.1
6.3.2
6.4, 6.4.5.x</t>
  </si>
  <si>
    <t>9.x</t>
  </si>
  <si>
    <t>3.1,3.2.x</t>
  </si>
  <si>
    <t>12.10, 12.10.1</t>
  </si>
  <si>
    <t xml:space="preserve">Incident response plan is required but not business continuity one. </t>
  </si>
  <si>
    <t>12.10.2</t>
  </si>
  <si>
    <t>8.1.3, 12.6.x, 12.7</t>
  </si>
  <si>
    <t>PCI does not explicitely require that those access be approved and logged</t>
  </si>
  <si>
    <t>10.1, 10.2.x, 10.6.x</t>
  </si>
  <si>
    <t>9.5.x, 9.6.x, 9.7.x</t>
  </si>
  <si>
    <t>2.2.1, 2.2.2, 2.2.5</t>
  </si>
  <si>
    <t>1.1.x, 1.1.7, 1.2.x, 2.1.x</t>
  </si>
  <si>
    <t>Protection of routers, wireless AP and firewalls</t>
  </si>
  <si>
    <t>12.10.6</t>
  </si>
  <si>
    <t xml:space="preserve">Limited to incident response </t>
  </si>
  <si>
    <t>8.1.5, 
12.3.8, 12.3.9</t>
  </si>
  <si>
    <t>A3.3.1</t>
  </si>
  <si>
    <t>Limited to security components for designated entities (Annex 3)</t>
  </si>
  <si>
    <t>1.1.3, 1.5</t>
  </si>
  <si>
    <t>Limited to data flow and firewall procedures</t>
  </si>
  <si>
    <t>10.6.3</t>
  </si>
  <si>
    <t>10.5.4</t>
  </si>
  <si>
    <t xml:space="preserve">PCI limits this requiremenbt to the centralization of logs for external technologies. Aggregation isn't required. </t>
  </si>
  <si>
    <t xml:space="preserve">Analysis of impact should be part of the IRP though PCI does not specifically call out for this analysis. </t>
  </si>
  <si>
    <t xml:space="preserve">Alert level should be part of the IRP though PCI does not specifically call out for this analysis. </t>
  </si>
  <si>
    <t>10.6.1
12.10.5</t>
  </si>
  <si>
    <t>9.1.1</t>
  </si>
  <si>
    <t>PCI requires to collect and review camera or access control data.</t>
  </si>
  <si>
    <t>5.1.1</t>
  </si>
  <si>
    <t>In the current version of PCI, Mobile devise is not specifically called out. They are currently considered as a "system component" to which relevant requirements apply.</t>
  </si>
  <si>
    <t>8.1.5</t>
  </si>
  <si>
    <t xml:space="preserve">8.1.5 is requires to monitor third party remote access while in use but it does not address the activity monitoring during these accesses or more globally. </t>
  </si>
  <si>
    <t xml:space="preserve">Only limited to individual with admin privileges. And all individual access to card data </t>
  </si>
  <si>
    <t>10.2.1, 10.2.2, 10.6</t>
  </si>
  <si>
    <t>8.1.2, 8.1.3, 8.1.4, 8.1.5
10.6.1, 11.1, 11.5</t>
  </si>
  <si>
    <t>PCI does not specifically call out for identification of unauthorized connections or devises other than unauthorized WAP.</t>
  </si>
  <si>
    <t>11.2, 11.2.1, 11.2.2</t>
  </si>
  <si>
    <t>Limited to IRP</t>
  </si>
  <si>
    <t>12.5.2, 12.5.5, 12.10.3</t>
  </si>
  <si>
    <t>10.8, 12.10.2</t>
  </si>
  <si>
    <t xml:space="preserve">Though PCI does not call out for testing of detection mechanims,  timely detection and reporting of failures of critical security control systems is required as well as IRP test. </t>
  </si>
  <si>
    <t>12.10.1</t>
  </si>
  <si>
    <t>As part of the IRP definition.</t>
  </si>
  <si>
    <t>12.10.4</t>
  </si>
  <si>
    <t>12.10</t>
  </si>
  <si>
    <t>12.10.5</t>
  </si>
  <si>
    <t>partial</t>
  </si>
  <si>
    <t>Though not explicitely specified, understanding the impact of an incident is definitely part of the incident response procedure that organization must define</t>
  </si>
  <si>
    <t>A.1.4</t>
  </si>
  <si>
    <t>Only for shared hosting service provider</t>
  </si>
  <si>
    <t>Though not explicitely required by PCI Containment  measures should be part of the incident response plan</t>
  </si>
  <si>
    <t>Though not explicitely required by PCI mitigation measures should be part of the incident response plan</t>
  </si>
  <si>
    <t>Asset Management (ID.AM)</t>
  </si>
  <si>
    <t>Business Environment (ID.BE)</t>
  </si>
  <si>
    <t>Governance (ID.GV)</t>
  </si>
  <si>
    <t>Risk Assessment (ID.RA)</t>
  </si>
  <si>
    <t>Risk Management Strategy (ID.RM)</t>
  </si>
  <si>
    <t>Supply Chain Risk Management (ID.SC)</t>
  </si>
  <si>
    <t>Identity Management and Access Control (PR.AC)</t>
  </si>
  <si>
    <t>Awareness and Training (PR.AT)</t>
  </si>
  <si>
    <t>Data Security (PR.DS)</t>
  </si>
  <si>
    <t>Information Protection Processes and Procedures (PR.IP)</t>
  </si>
  <si>
    <t>Maintenance (PR.MA)</t>
  </si>
  <si>
    <t>Protective Technology (PR.PT)</t>
  </si>
  <si>
    <t>Anomalies and Events (DE.AE)</t>
  </si>
  <si>
    <t>Security Continuous Monitoring (DE.CM)</t>
  </si>
  <si>
    <t>Detection Processes (DE.DP)</t>
  </si>
  <si>
    <t>Response Planning (RS.RP)</t>
  </si>
  <si>
    <t>Communications (RS.CO)</t>
  </si>
  <si>
    <t>Analysis (RS.AN)</t>
  </si>
  <si>
    <t>Mitigation (RS.MI)</t>
  </si>
  <si>
    <t>Improvements (RS.IM)</t>
  </si>
  <si>
    <t>Recovery Planning (RC.RP)</t>
  </si>
  <si>
    <t>Improvements (RC.IM)</t>
  </si>
  <si>
    <t>Communications (RC.CO)</t>
  </si>
  <si>
    <t>PCI DSS V3.2 
matching level</t>
  </si>
  <si>
    <t>Mapping PCI DSS 3.2 on Cybersecurity framework 1.1</t>
  </si>
  <si>
    <t>This matrix analyses the matching level of PCI DSS V3.2 against the Cybersecurity framework 1.1</t>
  </si>
  <si>
    <t>Summary table</t>
  </si>
  <si>
    <t>Legend:</t>
  </si>
  <si>
    <t>P: Partial match</t>
  </si>
  <si>
    <t>F: Full match</t>
  </si>
  <si>
    <t>Matching Score</t>
  </si>
  <si>
    <t>1 For Full Match</t>
  </si>
  <si>
    <t>0&lt;1  for Partial Match</t>
  </si>
  <si>
    <t xml:space="preserve">Author: Didier Godart </t>
  </si>
  <si>
    <t>Resources</t>
  </si>
  <si>
    <t>PCI Compliance Dashboard</t>
  </si>
  <si>
    <t>Blogs</t>
  </si>
  <si>
    <t>Ebook</t>
  </si>
  <si>
    <t>PCI DSS Library</t>
  </si>
  <si>
    <t>Release Date: June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</si>
</sst>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b/>
      <sz val="10"/>
      <color rgb="FFFFFFFF"/>
      <name val="Times New Roman"/>
    </font>
    <font>
      <b/>
      <sz val="10"/>
      <color theme="1"/>
      <name val="Times New Roman"/>
    </font>
    <font>
      <sz val="10"/>
      <color theme="1"/>
      <name val="Times New Roman"/>
    </font>
    <font>
      <b/>
      <sz val="10"/>
      <color rgb="FF000000"/>
      <name val="Times New Roman"/>
    </font>
    <font>
      <sz val="10"/>
      <color rgb="FF000000"/>
      <name val="Times New Roman"/>
    </font>
    <font>
      <b/>
      <sz val="10"/>
      <color theme="1"/>
      <name val="Arial"/>
    </font>
    <font>
      <sz val="12"/>
      <color theme="1"/>
      <name val="Times New Roman"/>
    </font>
    <font>
      <u/>
      <sz val="12"/>
      <color theme="10"/>
      <name val="Calibri"/>
      <family val="2"/>
      <scheme val="minor"/>
    </font>
    <font>
      <u/>
      <sz val="12"/>
      <color theme="11"/>
      <name val="Calibri"/>
      <family val="2"/>
      <scheme val="minor"/>
    </font>
    <font>
      <b/>
      <sz val="14"/>
      <color theme="1"/>
      <name val="Calibri"/>
      <family val="2"/>
      <scheme val="minor"/>
    </font>
    <font>
      <b/>
      <sz val="9"/>
      <color indexed="81"/>
      <name val="Calibri"/>
      <family val="2"/>
    </font>
    <font>
      <sz val="9"/>
      <color indexed="81"/>
      <name val="Calibri"/>
      <family val="2"/>
    </font>
    <font>
      <sz val="20"/>
      <color theme="1"/>
      <name val="Calibri"/>
      <family val="2"/>
      <scheme val="minor"/>
    </font>
    <font>
      <b/>
      <sz val="12"/>
      <color theme="1"/>
      <name val="Calibri"/>
      <family val="2"/>
      <scheme val="minor"/>
    </font>
    <font>
      <sz val="12"/>
      <color theme="0"/>
      <name val="Calibri"/>
      <family val="2"/>
      <scheme val="minor"/>
    </font>
    <font>
      <sz val="28"/>
      <color theme="1"/>
      <name val="Calibri"/>
      <family val="2"/>
      <scheme val="minor"/>
    </font>
  </fonts>
  <fills count="11">
    <fill>
      <patternFill patternType="none"/>
    </fill>
    <fill>
      <patternFill patternType="gray125"/>
    </fill>
    <fill>
      <patternFill patternType="solid">
        <fgColor rgb="FF0070C0"/>
        <bgColor indexed="64"/>
      </patternFill>
    </fill>
    <fill>
      <patternFill patternType="solid">
        <fgColor rgb="FF7030A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2"/>
        <bgColor indexed="64"/>
      </patternFill>
    </fill>
    <fill>
      <patternFill patternType="solid">
        <fgColor rgb="FFFFC000"/>
        <bgColor indexed="64"/>
      </patternFill>
    </fill>
    <fill>
      <patternFill patternType="solid">
        <fgColor rgb="FF92D050"/>
        <bgColor indexed="64"/>
      </patternFill>
    </fill>
  </fills>
  <borders count="15">
    <border>
      <left/>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6">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cellStyleXfs>
  <cellXfs count="64">
    <xf numFmtId="0" fontId="0" fillId="0" borderId="0" xfId="0"/>
    <xf numFmtId="0" fontId="6" fillId="0" borderId="3" xfId="0" applyFont="1" applyBorder="1" applyAlignment="1">
      <alignment vertical="center" wrapText="1"/>
    </xf>
    <xf numFmtId="0" fontId="10" fillId="7" borderId="0" xfId="0" applyFont="1" applyFill="1" applyAlignment="1">
      <alignment horizontal="center" vertical="center"/>
    </xf>
    <xf numFmtId="0" fontId="10" fillId="7" borderId="0" xfId="0" applyFont="1" applyFill="1" applyAlignment="1">
      <alignment horizontal="center" vertical="top"/>
    </xf>
    <xf numFmtId="0" fontId="10" fillId="7" borderId="0" xfId="0" applyFont="1" applyFill="1" applyAlignment="1">
      <alignment horizontal="center" vertical="top"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center" vertical="top"/>
    </xf>
    <xf numFmtId="0" fontId="0" fillId="0" borderId="0" xfId="0" applyAlignment="1">
      <alignment vertical="top"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4" borderId="7" xfId="0" applyFont="1" applyFill="1" applyBorder="1" applyAlignment="1">
      <alignment vertical="center" wrapText="1"/>
    </xf>
    <xf numFmtId="0" fontId="4" fillId="0" borderId="9" xfId="0" applyFont="1" applyBorder="1" applyAlignment="1">
      <alignment vertical="center" wrapText="1"/>
    </xf>
    <xf numFmtId="0" fontId="4" fillId="0" borderId="5" xfId="0" applyFont="1" applyBorder="1" applyAlignment="1">
      <alignment vertical="center" wrapText="1"/>
    </xf>
    <xf numFmtId="0" fontId="0" fillId="0" borderId="4" xfId="0" applyBorder="1" applyAlignment="1">
      <alignment horizontal="center" vertical="top"/>
    </xf>
    <xf numFmtId="0" fontId="0" fillId="0" borderId="4" xfId="0" applyBorder="1" applyAlignment="1">
      <alignment vertical="top" wrapText="1"/>
    </xf>
    <xf numFmtId="0" fontId="0" fillId="0" borderId="4" xfId="0" applyBorder="1" applyAlignment="1">
      <alignment horizontal="center" vertical="top" wrapText="1"/>
    </xf>
    <xf numFmtId="0" fontId="2" fillId="0" borderId="14" xfId="0" applyFont="1" applyBorder="1" applyAlignment="1">
      <alignment horizontal="left" vertical="center" wrapText="1"/>
    </xf>
    <xf numFmtId="0" fontId="4" fillId="0" borderId="14" xfId="0" applyFont="1" applyBorder="1" applyAlignment="1">
      <alignment horizontal="left" vertical="center" wrapText="1"/>
    </xf>
    <xf numFmtId="0" fontId="0" fillId="0" borderId="0" xfId="0" applyAlignment="1"/>
    <xf numFmtId="0" fontId="14" fillId="0" borderId="0" xfId="0" applyFont="1" applyAlignment="1">
      <alignment vertical="top" wrapText="1"/>
    </xf>
    <xf numFmtId="0" fontId="8" fillId="0" borderId="0" xfId="5" applyAlignment="1">
      <alignment vertical="top" wrapText="1"/>
    </xf>
    <xf numFmtId="0" fontId="16" fillId="0" borderId="0" xfId="0" applyFont="1" applyAlignment="1"/>
    <xf numFmtId="0" fontId="0" fillId="0" borderId="0" xfId="0" applyAlignment="1">
      <alignment horizontal="left" vertical="top" wrapText="1" indent="1"/>
    </xf>
    <xf numFmtId="10" fontId="0" fillId="10" borderId="13" xfId="0" applyNumberFormat="1" applyFont="1" applyFill="1" applyBorder="1" applyAlignment="1">
      <alignment horizontal="center"/>
    </xf>
    <xf numFmtId="10" fontId="15" fillId="5" borderId="13" xfId="0" applyNumberFormat="1" applyFont="1" applyFill="1" applyBorder="1" applyAlignment="1">
      <alignment horizontal="center"/>
    </xf>
    <xf numFmtId="10" fontId="0" fillId="9" borderId="13" xfId="0" applyNumberFormat="1" applyFont="1" applyFill="1" applyBorder="1" applyAlignment="1">
      <alignment horizontal="center"/>
    </xf>
    <xf numFmtId="0" fontId="0" fillId="0" borderId="0" xfId="0" applyAlignment="1">
      <alignment horizontal="center"/>
    </xf>
    <xf numFmtId="0" fontId="1" fillId="6" borderId="7" xfId="0" applyFont="1" applyFill="1" applyBorder="1" applyAlignment="1">
      <alignment horizontal="center" vertical="center"/>
    </xf>
    <xf numFmtId="0" fontId="1" fillId="6" borderId="5" xfId="0" applyFont="1" applyFill="1" applyBorder="1" applyAlignment="1">
      <alignment horizontal="center" vertical="center"/>
    </xf>
    <xf numFmtId="10" fontId="0" fillId="9" borderId="4" xfId="0" applyNumberFormat="1" applyFont="1" applyFill="1" applyBorder="1" applyAlignment="1">
      <alignment horizontal="center" vertical="center"/>
    </xf>
    <xf numFmtId="10" fontId="0" fillId="10" borderId="4" xfId="0" applyNumberFormat="1" applyFont="1" applyFill="1" applyBorder="1" applyAlignment="1">
      <alignment horizontal="center" vertical="center"/>
    </xf>
    <xf numFmtId="10" fontId="15" fillId="5" borderId="10" xfId="0" applyNumberFormat="1" applyFont="1" applyFill="1" applyBorder="1" applyAlignment="1">
      <alignment horizontal="center" vertical="center"/>
    </xf>
    <xf numFmtId="10" fontId="15" fillId="5" borderId="12" xfId="0" applyNumberFormat="1" applyFont="1" applyFill="1" applyBorder="1" applyAlignment="1">
      <alignment horizontal="center" vertical="center"/>
    </xf>
    <xf numFmtId="10" fontId="15" fillId="5" borderId="11" xfId="0" applyNumberFormat="1" applyFont="1" applyFill="1" applyBorder="1" applyAlignment="1">
      <alignment horizontal="center" vertical="center"/>
    </xf>
    <xf numFmtId="0" fontId="2" fillId="4" borderId="7"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5"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5" xfId="0" applyFont="1" applyFill="1" applyBorder="1" applyAlignment="1">
      <alignment horizontal="center" vertical="center"/>
    </xf>
    <xf numFmtId="0" fontId="16" fillId="0" borderId="0" xfId="0" applyFont="1" applyAlignment="1">
      <alignment horizontal="center"/>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left" vertical="top"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2" fillId="0" borderId="1" xfId="0" applyFont="1" applyBorder="1" applyAlignment="1">
      <alignment horizontal="center" vertical="center" wrapText="1"/>
    </xf>
    <xf numFmtId="0" fontId="13" fillId="8" borderId="0" xfId="0" applyFont="1" applyFill="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cellXfs>
  <cellStyles count="6">
    <cellStyle name="Lien hypertexte" xfId="1" builtinId="8" hidden="1"/>
    <cellStyle name="Lien hypertexte" xfId="3" builtinId="8" hidden="1"/>
    <cellStyle name="Lien hypertexte" xfId="5" builtinId="8"/>
    <cellStyle name="Lien hypertexte visité" xfId="2" builtinId="9" hidden="1"/>
    <cellStyle name="Lien hypertexte visité" xfId="4"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v>PCI DSS 3.2 vs cybersecurity framework 1.1</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'Excutive Summary'!$B$6:$B$28</c:f>
              <c:strCache>
                <c:ptCount val="23"/>
                <c:pt idx="0">
                  <c:v>Asset Management (ID.AM)</c:v>
                </c:pt>
                <c:pt idx="1">
                  <c:v>Business Environment (ID.BE)</c:v>
                </c:pt>
                <c:pt idx="2">
                  <c:v>Governance (ID.GV)</c:v>
                </c:pt>
                <c:pt idx="3">
                  <c:v>Risk Assessment (ID.RA)</c:v>
                </c:pt>
                <c:pt idx="4">
                  <c:v>Risk Management Strategy (ID.RM)</c:v>
                </c:pt>
                <c:pt idx="5">
                  <c:v>Supply Chain Risk Management (ID.SC)</c:v>
                </c:pt>
                <c:pt idx="6">
                  <c:v>Identity Management and Access Control (PR.AC)</c:v>
                </c:pt>
                <c:pt idx="7">
                  <c:v>Awareness and Training (PR.AT)</c:v>
                </c:pt>
                <c:pt idx="8">
                  <c:v>Data Security (PR.DS)</c:v>
                </c:pt>
                <c:pt idx="9">
                  <c:v>Information Protection Processes and Procedures (PR.IP)</c:v>
                </c:pt>
                <c:pt idx="10">
                  <c:v>Maintenance (PR.MA)</c:v>
                </c:pt>
                <c:pt idx="11">
                  <c:v>Protective Technology (PR.PT)</c:v>
                </c:pt>
                <c:pt idx="12">
                  <c:v>Anomalies and Events (DE.AE)</c:v>
                </c:pt>
                <c:pt idx="13">
                  <c:v>Security Continuous Monitoring (DE.CM)</c:v>
                </c:pt>
                <c:pt idx="14">
                  <c:v>Detection Processes (DE.DP)</c:v>
                </c:pt>
                <c:pt idx="15">
                  <c:v>Response Planning (RS.RP)</c:v>
                </c:pt>
                <c:pt idx="16">
                  <c:v>Communications (RS.CO)</c:v>
                </c:pt>
                <c:pt idx="17">
                  <c:v>Analysis (RS.AN)</c:v>
                </c:pt>
                <c:pt idx="18">
                  <c:v>Mitigation (RS.MI)</c:v>
                </c:pt>
                <c:pt idx="19">
                  <c:v>Improvements (RS.IM)</c:v>
                </c:pt>
                <c:pt idx="20">
                  <c:v>Recovery Planning (RC.RP)</c:v>
                </c:pt>
                <c:pt idx="21">
                  <c:v>Improvements (RC.IM)</c:v>
                </c:pt>
                <c:pt idx="22">
                  <c:v>Communications (RC.CO)</c:v>
                </c:pt>
              </c:strCache>
            </c:strRef>
          </c:cat>
          <c:val>
            <c:numRef>
              <c:f>'Excutive Summary'!$C$6:$C$28</c:f>
              <c:numCache>
                <c:formatCode>0.00%</c:formatCode>
                <c:ptCount val="23"/>
                <c:pt idx="0">
                  <c:v>0.25</c:v>
                </c:pt>
                <c:pt idx="1">
                  <c:v>0.0</c:v>
                </c:pt>
                <c:pt idx="2">
                  <c:v>0.375</c:v>
                </c:pt>
                <c:pt idx="3">
                  <c:v>0.666666666666667</c:v>
                </c:pt>
                <c:pt idx="4">
                  <c:v>0.0</c:v>
                </c:pt>
                <c:pt idx="5">
                  <c:v>0.6</c:v>
                </c:pt>
                <c:pt idx="6">
                  <c:v>0.5</c:v>
                </c:pt>
                <c:pt idx="7">
                  <c:v>0.68</c:v>
                </c:pt>
                <c:pt idx="8">
                  <c:v>0.6</c:v>
                </c:pt>
                <c:pt idx="9">
                  <c:v>0.675</c:v>
                </c:pt>
                <c:pt idx="10">
                  <c:v>0.4</c:v>
                </c:pt>
                <c:pt idx="11">
                  <c:v>0.86</c:v>
                </c:pt>
                <c:pt idx="12">
                  <c:v>0.35</c:v>
                </c:pt>
                <c:pt idx="13">
                  <c:v>0.7</c:v>
                </c:pt>
                <c:pt idx="14">
                  <c:v>0.42</c:v>
                </c:pt>
                <c:pt idx="15">
                  <c:v>1.0</c:v>
                </c:pt>
                <c:pt idx="16">
                  <c:v>0.38</c:v>
                </c:pt>
                <c:pt idx="17">
                  <c:v>0.4</c:v>
                </c:pt>
                <c:pt idx="18">
                  <c:v>0.666666666666667</c:v>
                </c:pt>
                <c:pt idx="19">
                  <c:v>0.5</c:v>
                </c:pt>
                <c:pt idx="20">
                  <c:v>0.0</c:v>
                </c:pt>
                <c:pt idx="21">
                  <c:v>0.0</c:v>
                </c:pt>
                <c:pt idx="22">
                  <c:v>0.0</c:v>
                </c:pt>
              </c:numCache>
            </c:numRef>
          </c:val>
        </c:ser>
        <c:dLbls>
          <c:showLegendKey val="0"/>
          <c:showVal val="0"/>
          <c:showCatName val="0"/>
          <c:showSerName val="0"/>
          <c:showPercent val="0"/>
          <c:showBubbleSize val="0"/>
        </c:dLbls>
        <c:gapWidth val="182"/>
        <c:axId val="548765904"/>
        <c:axId val="548768224"/>
      </c:barChart>
      <c:catAx>
        <c:axId val="548765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8768224"/>
        <c:crosses val="autoZero"/>
        <c:auto val="1"/>
        <c:lblAlgn val="ctr"/>
        <c:lblOffset val="100"/>
        <c:noMultiLvlLbl val="0"/>
      </c:catAx>
      <c:valAx>
        <c:axId val="548768224"/>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8765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497840</xdr:colOff>
      <xdr:row>4</xdr:row>
      <xdr:rowOff>396240</xdr:rowOff>
    </xdr:from>
    <xdr:to>
      <xdr:col>11</xdr:col>
      <xdr:colOff>680720</xdr:colOff>
      <xdr:row>27</xdr:row>
      <xdr:rowOff>193040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gozone-pci.weebly.com/new-ebook.html" TargetMode="External"/><Relationship Id="rId4" Type="http://schemas.openxmlformats.org/officeDocument/2006/relationships/hyperlink" Target="http://dgozone-pci.weebly.com/store/c1/Produits_disponibles.html" TargetMode="External"/><Relationship Id="rId5" Type="http://schemas.openxmlformats.org/officeDocument/2006/relationships/hyperlink" Target="https://www.linkedin.com/in/didiergodart/?ppe=1" TargetMode="External"/><Relationship Id="rId1" Type="http://schemas.openxmlformats.org/officeDocument/2006/relationships/hyperlink" Target="http://dgozone-pci.weebly.com/blog" TargetMode="External"/><Relationship Id="rId2" Type="http://schemas.openxmlformats.org/officeDocument/2006/relationships/hyperlink" Target="http://dgozone-pci.weebly.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workbookViewId="0">
      <selection activeCell="A3" sqref="A3:J3"/>
    </sheetView>
  </sheetViews>
  <sheetFormatPr baseColWidth="10" defaultRowHeight="16" x14ac:dyDescent="0.2"/>
  <cols>
    <col min="1" max="1" width="23" customWidth="1"/>
  </cols>
  <sheetData>
    <row r="1" spans="1:10" ht="37" x14ac:dyDescent="0.45">
      <c r="A1" s="22" t="s">
        <v>249</v>
      </c>
      <c r="B1" s="22"/>
      <c r="C1" s="22"/>
      <c r="D1" s="22"/>
      <c r="E1" s="22"/>
      <c r="F1" s="22"/>
      <c r="G1" s="22"/>
      <c r="H1" s="22"/>
    </row>
    <row r="3" spans="1:10" ht="31" customHeight="1" x14ac:dyDescent="0.2">
      <c r="A3" s="45" t="s">
        <v>250</v>
      </c>
      <c r="B3" s="45"/>
      <c r="C3" s="45"/>
      <c r="D3" s="45"/>
      <c r="E3" s="45"/>
      <c r="F3" s="45"/>
      <c r="G3" s="45"/>
      <c r="H3" s="45"/>
      <c r="I3" s="45"/>
      <c r="J3" s="45"/>
    </row>
    <row r="4" spans="1:10" x14ac:dyDescent="0.2">
      <c r="A4" s="8"/>
    </row>
    <row r="5" spans="1:10" x14ac:dyDescent="0.2">
      <c r="A5" s="20" t="s">
        <v>252</v>
      </c>
    </row>
    <row r="6" spans="1:10" x14ac:dyDescent="0.2">
      <c r="A6" s="23" t="s">
        <v>253</v>
      </c>
      <c r="C6" s="19"/>
    </row>
    <row r="7" spans="1:10" x14ac:dyDescent="0.2">
      <c r="A7" s="23" t="s">
        <v>254</v>
      </c>
    </row>
    <row r="8" spans="1:10" x14ac:dyDescent="0.2">
      <c r="A8" s="8"/>
    </row>
    <row r="9" spans="1:10" x14ac:dyDescent="0.2">
      <c r="A9" s="20" t="s">
        <v>255</v>
      </c>
    </row>
    <row r="10" spans="1:10" x14ac:dyDescent="0.2">
      <c r="A10" s="23" t="s">
        <v>256</v>
      </c>
    </row>
    <row r="11" spans="1:10" x14ac:dyDescent="0.2">
      <c r="A11" s="23" t="s">
        <v>257</v>
      </c>
    </row>
    <row r="12" spans="1:10" x14ac:dyDescent="0.2">
      <c r="A12" s="8"/>
    </row>
    <row r="13" spans="1:10" x14ac:dyDescent="0.2">
      <c r="A13" s="21" t="s">
        <v>258</v>
      </c>
    </row>
    <row r="14" spans="1:10" x14ac:dyDescent="0.2">
      <c r="A14" s="8"/>
    </row>
    <row r="15" spans="1:10" x14ac:dyDescent="0.2">
      <c r="A15" s="20" t="s">
        <v>259</v>
      </c>
    </row>
    <row r="16" spans="1:10" x14ac:dyDescent="0.2">
      <c r="A16" s="21" t="s">
        <v>260</v>
      </c>
    </row>
    <row r="17" spans="1:1" x14ac:dyDescent="0.2">
      <c r="A17" s="21" t="s">
        <v>261</v>
      </c>
    </row>
    <row r="18" spans="1:1" x14ac:dyDescent="0.2">
      <c r="A18" s="21" t="s">
        <v>262</v>
      </c>
    </row>
    <row r="19" spans="1:1" x14ac:dyDescent="0.2">
      <c r="A19" s="21" t="s">
        <v>263</v>
      </c>
    </row>
    <row r="20" spans="1:1" x14ac:dyDescent="0.2">
      <c r="A20" s="8"/>
    </row>
    <row r="21" spans="1:1" x14ac:dyDescent="0.2">
      <c r="A21" s="8" t="s">
        <v>264</v>
      </c>
    </row>
  </sheetData>
  <mergeCells count="1">
    <mergeCell ref="A3:J3"/>
  </mergeCells>
  <hyperlinks>
    <hyperlink ref="A17" r:id="rId1"/>
    <hyperlink ref="A16" r:id="rId2"/>
    <hyperlink ref="A18" r:id="rId3"/>
    <hyperlink ref="A19" r:id="rId4"/>
    <hyperlink ref="A13"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125" zoomScaleNormal="125" zoomScalePageLayoutView="125" workbookViewId="0">
      <selection activeCell="N18" sqref="N18"/>
    </sheetView>
  </sheetViews>
  <sheetFormatPr baseColWidth="10" defaultRowHeight="16" x14ac:dyDescent="0.2"/>
  <cols>
    <col min="1" max="1" width="16.6640625" customWidth="1"/>
    <col min="2" max="2" width="43.6640625" customWidth="1"/>
  </cols>
  <sheetData>
    <row r="1" spans="1:8" ht="37" x14ac:dyDescent="0.45">
      <c r="A1" s="41" t="s">
        <v>249</v>
      </c>
      <c r="B1" s="41"/>
      <c r="C1" s="41"/>
      <c r="D1" s="41"/>
      <c r="E1" s="41"/>
      <c r="F1" s="41"/>
      <c r="G1" s="41"/>
      <c r="H1" s="41"/>
    </row>
    <row r="4" spans="1:8" x14ac:dyDescent="0.2">
      <c r="A4" s="27" t="s">
        <v>251</v>
      </c>
      <c r="B4" s="27"/>
      <c r="C4" s="27"/>
      <c r="D4" s="27"/>
    </row>
    <row r="5" spans="1:8" ht="36" customHeight="1" thickBot="1" x14ac:dyDescent="0.25">
      <c r="C5" s="44" t="s">
        <v>248</v>
      </c>
      <c r="D5" s="27"/>
    </row>
    <row r="6" spans="1:8" ht="16" customHeight="1" thickBot="1" x14ac:dyDescent="0.25">
      <c r="A6" s="42" t="s">
        <v>3</v>
      </c>
      <c r="B6" s="17" t="s">
        <v>225</v>
      </c>
      <c r="C6" s="26">
        <f>SUM(details!F3:F8)/6</f>
        <v>0.25</v>
      </c>
      <c r="D6" s="30">
        <f>SUM(C6:C11)/6</f>
        <v>0.31527777777777777</v>
      </c>
    </row>
    <row r="7" spans="1:8" ht="16" customHeight="1" thickBot="1" x14ac:dyDescent="0.25">
      <c r="A7" s="43"/>
      <c r="B7" s="17" t="s">
        <v>226</v>
      </c>
      <c r="C7" s="25">
        <f>SUM(details!F9:F13)/5</f>
        <v>0</v>
      </c>
      <c r="D7" s="30"/>
    </row>
    <row r="8" spans="1:8" ht="16" customHeight="1" thickBot="1" x14ac:dyDescent="0.25">
      <c r="A8" s="43"/>
      <c r="B8" s="17" t="s">
        <v>227</v>
      </c>
      <c r="C8" s="26">
        <f>SUM(details!F14:F17)/4</f>
        <v>0.375</v>
      </c>
      <c r="D8" s="30"/>
    </row>
    <row r="9" spans="1:8" ht="16" customHeight="1" thickBot="1" x14ac:dyDescent="0.25">
      <c r="A9" s="43"/>
      <c r="B9" s="17" t="s">
        <v>228</v>
      </c>
      <c r="C9" s="24">
        <f>SUM(details!F18:F23)/6</f>
        <v>0.66666666666666663</v>
      </c>
      <c r="D9" s="30"/>
    </row>
    <row r="10" spans="1:8" ht="16" customHeight="1" thickBot="1" x14ac:dyDescent="0.25">
      <c r="A10" s="43"/>
      <c r="B10" s="17" t="s">
        <v>229</v>
      </c>
      <c r="C10" s="25">
        <f>SUM(details!F24:F26)/3</f>
        <v>0</v>
      </c>
      <c r="D10" s="30"/>
    </row>
    <row r="11" spans="1:8" ht="16" customHeight="1" thickBot="1" x14ac:dyDescent="0.25">
      <c r="A11" s="43"/>
      <c r="B11" s="17" t="s">
        <v>230</v>
      </c>
      <c r="C11" s="24">
        <f>SUM(details!F27:F31)/5</f>
        <v>0.6</v>
      </c>
      <c r="D11" s="30"/>
    </row>
    <row r="12" spans="1:8" ht="17" thickBot="1" x14ac:dyDescent="0.25">
      <c r="A12" s="39" t="s">
        <v>39</v>
      </c>
      <c r="B12" s="17" t="s">
        <v>231</v>
      </c>
      <c r="C12" s="26">
        <f>SUM(details!F32:F36)/6</f>
        <v>0.5</v>
      </c>
      <c r="D12" s="31">
        <f>SUM(C12:C17)/6</f>
        <v>0.61916666666666653</v>
      </c>
    </row>
    <row r="13" spans="1:8" ht="17" thickBot="1" x14ac:dyDescent="0.25">
      <c r="A13" s="40"/>
      <c r="B13" s="17" t="s">
        <v>232</v>
      </c>
      <c r="C13" s="24">
        <f>SUM(details!F38:F42)/5</f>
        <v>0.67999999999999994</v>
      </c>
      <c r="D13" s="31"/>
    </row>
    <row r="14" spans="1:8" ht="17" thickBot="1" x14ac:dyDescent="0.25">
      <c r="A14" s="40"/>
      <c r="B14" s="17" t="s">
        <v>233</v>
      </c>
      <c r="C14" s="24">
        <f>SUM(details!F43:F50)/8</f>
        <v>0.6</v>
      </c>
      <c r="D14" s="31"/>
    </row>
    <row r="15" spans="1:8" ht="17" thickBot="1" x14ac:dyDescent="0.25">
      <c r="A15" s="40"/>
      <c r="B15" s="17" t="s">
        <v>234</v>
      </c>
      <c r="C15" s="24">
        <f>SUM(details!F51:F62)/12</f>
        <v>0.67499999999999993</v>
      </c>
      <c r="D15" s="31"/>
    </row>
    <row r="16" spans="1:8" ht="17" thickBot="1" x14ac:dyDescent="0.25">
      <c r="A16" s="40"/>
      <c r="B16" s="17" t="s">
        <v>235</v>
      </c>
      <c r="C16" s="26">
        <f>SUM(details!F63:F64)/2</f>
        <v>0.4</v>
      </c>
      <c r="D16" s="31"/>
    </row>
    <row r="17" spans="1:4" ht="17" thickBot="1" x14ac:dyDescent="0.25">
      <c r="A17" s="40"/>
      <c r="B17" s="17" t="s">
        <v>236</v>
      </c>
      <c r="C17" s="24">
        <f>SUM(details!F65:F69)/5</f>
        <v>0.86</v>
      </c>
      <c r="D17" s="31"/>
    </row>
    <row r="18" spans="1:4" ht="17" thickBot="1" x14ac:dyDescent="0.25">
      <c r="A18" s="35" t="s">
        <v>84</v>
      </c>
      <c r="B18" s="17" t="s">
        <v>237</v>
      </c>
      <c r="C18" s="26">
        <f>SUM(details!F70:F74)/5</f>
        <v>0.35</v>
      </c>
      <c r="D18" s="30">
        <f>SUM(C18:C20)/3</f>
        <v>0.48999999999999994</v>
      </c>
    </row>
    <row r="19" spans="1:4" ht="17" thickBot="1" x14ac:dyDescent="0.25">
      <c r="A19" s="36"/>
      <c r="B19" s="17" t="s">
        <v>238</v>
      </c>
      <c r="C19" s="24">
        <f>SUM(details!F75:F81)/7</f>
        <v>0.7</v>
      </c>
      <c r="D19" s="30"/>
    </row>
    <row r="20" spans="1:4" ht="17" thickBot="1" x14ac:dyDescent="0.25">
      <c r="A20" s="36"/>
      <c r="B20" s="17" t="s">
        <v>239</v>
      </c>
      <c r="C20" s="26">
        <f>SUM(details!F83:F87)/5</f>
        <v>0.42000000000000004</v>
      </c>
      <c r="D20" s="30"/>
    </row>
    <row r="21" spans="1:4" ht="17" thickBot="1" x14ac:dyDescent="0.25">
      <c r="A21" s="37" t="s">
        <v>106</v>
      </c>
      <c r="B21" s="17" t="s">
        <v>240</v>
      </c>
      <c r="C21" s="24">
        <f>SUM(details!F88)/1</f>
        <v>1</v>
      </c>
      <c r="D21" s="30">
        <f>SUM(C21:C25)/5</f>
        <v>0.58933333333333326</v>
      </c>
    </row>
    <row r="22" spans="1:4" ht="17" thickBot="1" x14ac:dyDescent="0.25">
      <c r="A22" s="38"/>
      <c r="B22" s="17" t="s">
        <v>241</v>
      </c>
      <c r="C22" s="26">
        <f>SUM(details!F89:F93)/5</f>
        <v>0.38</v>
      </c>
      <c r="D22" s="30"/>
    </row>
    <row r="23" spans="1:4" ht="17" thickBot="1" x14ac:dyDescent="0.25">
      <c r="A23" s="38"/>
      <c r="B23" s="17" t="s">
        <v>242</v>
      </c>
      <c r="C23" s="26">
        <f>SUM(details!F94:F97)/4</f>
        <v>0.4</v>
      </c>
      <c r="D23" s="30"/>
    </row>
    <row r="24" spans="1:4" ht="17" thickBot="1" x14ac:dyDescent="0.25">
      <c r="A24" s="38"/>
      <c r="B24" s="17" t="s">
        <v>243</v>
      </c>
      <c r="C24" s="24">
        <f>SUM(details!F98:F100)/3</f>
        <v>0.66666666666666663</v>
      </c>
      <c r="D24" s="30"/>
    </row>
    <row r="25" spans="1:4" ht="17" thickBot="1" x14ac:dyDescent="0.25">
      <c r="A25" s="38"/>
      <c r="B25" s="18" t="s">
        <v>244</v>
      </c>
      <c r="C25" s="26">
        <f>SUM(details!F101:F102)/2</f>
        <v>0.5</v>
      </c>
      <c r="D25" s="30"/>
    </row>
    <row r="26" spans="1:4" ht="17" thickBot="1" x14ac:dyDescent="0.25">
      <c r="A26" s="28" t="s">
        <v>127</v>
      </c>
      <c r="B26" s="17" t="s">
        <v>245</v>
      </c>
      <c r="C26" s="25">
        <f>SUM(details!F103)/1</f>
        <v>0</v>
      </c>
      <c r="D26" s="32">
        <f>SUM(C26:C28)/3</f>
        <v>0</v>
      </c>
    </row>
    <row r="27" spans="1:4" ht="17" thickBot="1" x14ac:dyDescent="0.25">
      <c r="A27" s="29"/>
      <c r="B27" s="17" t="s">
        <v>246</v>
      </c>
      <c r="C27" s="25">
        <f>SUM(details!F104:F105)/2</f>
        <v>0</v>
      </c>
      <c r="D27" s="33"/>
    </row>
    <row r="28" spans="1:4" ht="17" thickBot="1" x14ac:dyDescent="0.25">
      <c r="A28" s="29"/>
      <c r="B28" s="17" t="s">
        <v>247</v>
      </c>
      <c r="C28" s="25">
        <f>SUM(details!F108)/1</f>
        <v>0</v>
      </c>
      <c r="D28" s="34"/>
    </row>
  </sheetData>
  <mergeCells count="13">
    <mergeCell ref="A1:H1"/>
    <mergeCell ref="A6:A11"/>
    <mergeCell ref="C5:D5"/>
    <mergeCell ref="A4:D4"/>
    <mergeCell ref="A26:A28"/>
    <mergeCell ref="D6:D11"/>
    <mergeCell ref="D12:D17"/>
    <mergeCell ref="D18:D20"/>
    <mergeCell ref="D21:D25"/>
    <mergeCell ref="D26:D28"/>
    <mergeCell ref="A18:A20"/>
    <mergeCell ref="A21:A25"/>
    <mergeCell ref="A12:A17"/>
  </mergeCells>
  <pageMargins left="0.7" right="0.7" top="0.75" bottom="0.75" header="0.3" footer="0.3"/>
  <ignoredErrors>
    <ignoredError sqref="C6:C8 C9:C11 C12:C28" formulaRange="1"/>
  </ignoredError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8"/>
  <sheetViews>
    <sheetView zoomScale="131" zoomScaleNormal="131" zoomScalePageLayoutView="131" workbookViewId="0">
      <selection sqref="A1:G1"/>
    </sheetView>
  </sheetViews>
  <sheetFormatPr baseColWidth="10" defaultRowHeight="16" x14ac:dyDescent="0.2"/>
  <cols>
    <col min="1" max="1" width="14.83203125" customWidth="1"/>
    <col min="2" max="2" width="55.6640625" customWidth="1"/>
    <col min="3" max="3" width="104.6640625" customWidth="1"/>
    <col min="4" max="4" width="19" style="7" customWidth="1"/>
    <col min="5" max="5" width="15.33203125" style="7" bestFit="1" customWidth="1"/>
    <col min="6" max="6" width="8.33203125" style="7" customWidth="1"/>
    <col min="7" max="7" width="43" style="8" customWidth="1"/>
  </cols>
  <sheetData>
    <row r="1" spans="1:7" ht="64" customHeight="1" x14ac:dyDescent="0.2">
      <c r="A1" s="55" t="s">
        <v>140</v>
      </c>
      <c r="B1" s="55"/>
      <c r="C1" s="55"/>
      <c r="D1" s="55"/>
      <c r="E1" s="55"/>
      <c r="F1" s="55"/>
      <c r="G1" s="55"/>
    </row>
    <row r="2" spans="1:7" ht="64" customHeight="1" thickBot="1" x14ac:dyDescent="0.25">
      <c r="A2" s="2" t="s">
        <v>0</v>
      </c>
      <c r="B2" s="2" t="s">
        <v>1</v>
      </c>
      <c r="C2" s="3" t="s">
        <v>2</v>
      </c>
      <c r="D2" s="4" t="s">
        <v>137</v>
      </c>
      <c r="E2" s="4" t="s">
        <v>151</v>
      </c>
      <c r="F2" s="3" t="s">
        <v>138</v>
      </c>
      <c r="G2" s="4" t="s">
        <v>139</v>
      </c>
    </row>
    <row r="3" spans="1:7" ht="17" thickBot="1" x14ac:dyDescent="0.25">
      <c r="A3" s="50" t="s">
        <v>3</v>
      </c>
      <c r="B3" s="48" t="s">
        <v>4</v>
      </c>
      <c r="C3" s="9" t="s">
        <v>5</v>
      </c>
      <c r="D3" s="14" t="s">
        <v>141</v>
      </c>
      <c r="E3" s="14" t="s">
        <v>142</v>
      </c>
      <c r="F3" s="14">
        <v>1</v>
      </c>
      <c r="G3" s="15"/>
    </row>
    <row r="4" spans="1:7" ht="33" thickBot="1" x14ac:dyDescent="0.25">
      <c r="A4" s="51"/>
      <c r="B4" s="49"/>
      <c r="C4" s="9" t="s">
        <v>6</v>
      </c>
      <c r="D4" s="14" t="s">
        <v>141</v>
      </c>
      <c r="E4" s="14" t="s">
        <v>143</v>
      </c>
      <c r="F4" s="14">
        <v>0.5</v>
      </c>
      <c r="G4" s="15" t="s">
        <v>144</v>
      </c>
    </row>
    <row r="5" spans="1:7" ht="17" thickBot="1" x14ac:dyDescent="0.25">
      <c r="A5" s="51"/>
      <c r="B5" s="49"/>
      <c r="C5" s="9" t="s">
        <v>7</v>
      </c>
      <c r="D5" s="14" t="s">
        <v>145</v>
      </c>
      <c r="E5" s="14" t="s">
        <v>146</v>
      </c>
      <c r="F5" s="14">
        <v>0</v>
      </c>
      <c r="G5" s="15"/>
    </row>
    <row r="6" spans="1:7" ht="17" thickBot="1" x14ac:dyDescent="0.25">
      <c r="A6" s="51"/>
      <c r="B6" s="49"/>
      <c r="C6" s="9" t="s">
        <v>8</v>
      </c>
      <c r="D6" s="14" t="s">
        <v>145</v>
      </c>
      <c r="E6" s="14" t="s">
        <v>146</v>
      </c>
      <c r="F6" s="14">
        <v>0</v>
      </c>
      <c r="G6" s="15"/>
    </row>
    <row r="7" spans="1:7" ht="17" thickBot="1" x14ac:dyDescent="0.25">
      <c r="A7" s="51"/>
      <c r="B7" s="49"/>
      <c r="C7" s="9" t="s">
        <v>9</v>
      </c>
      <c r="D7" s="14" t="s">
        <v>145</v>
      </c>
      <c r="E7" s="14" t="s">
        <v>146</v>
      </c>
      <c r="F7" s="14">
        <v>0</v>
      </c>
      <c r="G7" s="15"/>
    </row>
    <row r="8" spans="1:7" ht="67" customHeight="1" thickBot="1" x14ac:dyDescent="0.25">
      <c r="A8" s="51"/>
      <c r="B8" s="49"/>
      <c r="C8" s="9" t="s">
        <v>10</v>
      </c>
      <c r="D8" s="16" t="s">
        <v>155</v>
      </c>
      <c r="E8" s="14" t="s">
        <v>142</v>
      </c>
      <c r="F8" s="14"/>
      <c r="G8" s="15"/>
    </row>
    <row r="9" spans="1:7" ht="17" thickBot="1" x14ac:dyDescent="0.25">
      <c r="A9" s="51"/>
      <c r="B9" s="48" t="s">
        <v>11</v>
      </c>
      <c r="C9" s="9" t="s">
        <v>12</v>
      </c>
      <c r="D9" s="14" t="s">
        <v>145</v>
      </c>
      <c r="E9" s="14" t="s">
        <v>146</v>
      </c>
      <c r="F9" s="14">
        <v>0</v>
      </c>
      <c r="G9" s="15"/>
    </row>
    <row r="10" spans="1:7" ht="17" thickBot="1" x14ac:dyDescent="0.25">
      <c r="A10" s="51"/>
      <c r="B10" s="49"/>
      <c r="C10" s="9" t="s">
        <v>13</v>
      </c>
      <c r="D10" s="14" t="s">
        <v>145</v>
      </c>
      <c r="E10" s="14" t="s">
        <v>146</v>
      </c>
      <c r="F10" s="14">
        <v>0</v>
      </c>
      <c r="G10" s="15"/>
    </row>
    <row r="11" spans="1:7" ht="17" thickBot="1" x14ac:dyDescent="0.25">
      <c r="A11" s="51"/>
      <c r="B11" s="49"/>
      <c r="C11" s="9" t="s">
        <v>14</v>
      </c>
      <c r="D11" s="14" t="s">
        <v>145</v>
      </c>
      <c r="E11" s="14" t="s">
        <v>146</v>
      </c>
      <c r="F11" s="14">
        <v>0</v>
      </c>
      <c r="G11" s="15"/>
    </row>
    <row r="12" spans="1:7" ht="17" thickBot="1" x14ac:dyDescent="0.25">
      <c r="A12" s="51"/>
      <c r="B12" s="49"/>
      <c r="C12" s="9" t="s">
        <v>15</v>
      </c>
      <c r="D12" s="14" t="s">
        <v>145</v>
      </c>
      <c r="E12" s="14" t="s">
        <v>146</v>
      </c>
      <c r="F12" s="14">
        <v>0</v>
      </c>
      <c r="G12" s="15"/>
    </row>
    <row r="13" spans="1:7" ht="27" thickBot="1" x14ac:dyDescent="0.25">
      <c r="A13" s="51"/>
      <c r="B13" s="49"/>
      <c r="C13" s="9" t="s">
        <v>16</v>
      </c>
      <c r="D13" s="14" t="s">
        <v>145</v>
      </c>
      <c r="E13" s="14" t="s">
        <v>146</v>
      </c>
      <c r="F13" s="14">
        <v>0</v>
      </c>
      <c r="G13" s="15"/>
    </row>
    <row r="14" spans="1:7" ht="17" thickBot="1" x14ac:dyDescent="0.25">
      <c r="A14" s="51"/>
      <c r="B14" s="48" t="s">
        <v>17</v>
      </c>
      <c r="C14" s="9" t="s">
        <v>18</v>
      </c>
      <c r="D14" s="14" t="s">
        <v>150</v>
      </c>
      <c r="E14" s="14" t="s">
        <v>142</v>
      </c>
      <c r="F14" s="14">
        <v>1</v>
      </c>
      <c r="G14" s="15"/>
    </row>
    <row r="15" spans="1:7" ht="17" thickBot="1" x14ac:dyDescent="0.25">
      <c r="A15" s="51"/>
      <c r="B15" s="49"/>
      <c r="C15" s="9" t="s">
        <v>19</v>
      </c>
      <c r="D15" s="14" t="s">
        <v>145</v>
      </c>
      <c r="E15" s="14" t="s">
        <v>146</v>
      </c>
      <c r="F15" s="14">
        <v>0</v>
      </c>
      <c r="G15" s="15"/>
    </row>
    <row r="16" spans="1:7" ht="17" thickBot="1" x14ac:dyDescent="0.25">
      <c r="A16" s="51"/>
      <c r="B16" s="49"/>
      <c r="C16" s="9" t="s">
        <v>20</v>
      </c>
      <c r="D16" s="14" t="s">
        <v>145</v>
      </c>
      <c r="E16" s="14" t="s">
        <v>146</v>
      </c>
      <c r="F16" s="14">
        <v>0</v>
      </c>
      <c r="G16" s="15"/>
    </row>
    <row r="17" spans="1:7" ht="23" customHeight="1" thickBot="1" x14ac:dyDescent="0.25">
      <c r="A17" s="51"/>
      <c r="B17" s="49"/>
      <c r="C17" s="9" t="s">
        <v>21</v>
      </c>
      <c r="D17" s="14" t="s">
        <v>149</v>
      </c>
      <c r="E17" s="14" t="s">
        <v>143</v>
      </c>
      <c r="F17" s="14">
        <v>0.5</v>
      </c>
      <c r="G17" s="15" t="s">
        <v>147</v>
      </c>
    </row>
    <row r="18" spans="1:7" ht="17" thickBot="1" x14ac:dyDescent="0.25">
      <c r="A18" s="51"/>
      <c r="B18" s="48" t="s">
        <v>22</v>
      </c>
      <c r="C18" s="9" t="s">
        <v>23</v>
      </c>
      <c r="D18" s="14" t="s">
        <v>148</v>
      </c>
      <c r="E18" s="14" t="s">
        <v>142</v>
      </c>
      <c r="F18" s="14">
        <v>1</v>
      </c>
      <c r="G18" s="15"/>
    </row>
    <row r="19" spans="1:7" ht="17" thickBot="1" x14ac:dyDescent="0.25">
      <c r="A19" s="51"/>
      <c r="B19" s="49"/>
      <c r="C19" s="9" t="s">
        <v>24</v>
      </c>
      <c r="D19" s="14" t="s">
        <v>148</v>
      </c>
      <c r="E19" s="14" t="s">
        <v>142</v>
      </c>
      <c r="F19" s="14">
        <v>1</v>
      </c>
      <c r="G19" s="15"/>
    </row>
    <row r="20" spans="1:7" ht="17" thickBot="1" x14ac:dyDescent="0.25">
      <c r="A20" s="51"/>
      <c r="B20" s="49"/>
      <c r="C20" s="9" t="s">
        <v>25</v>
      </c>
      <c r="D20" s="14" t="s">
        <v>149</v>
      </c>
      <c r="E20" s="14" t="s">
        <v>143</v>
      </c>
      <c r="F20" s="14">
        <v>1</v>
      </c>
      <c r="G20" s="15"/>
    </row>
    <row r="21" spans="1:7" ht="17" thickBot="1" x14ac:dyDescent="0.25">
      <c r="A21" s="51"/>
      <c r="B21" s="49"/>
      <c r="C21" s="9" t="s">
        <v>26</v>
      </c>
      <c r="D21" s="14" t="s">
        <v>145</v>
      </c>
      <c r="E21" s="14" t="s">
        <v>146</v>
      </c>
      <c r="F21" s="14">
        <v>0</v>
      </c>
      <c r="G21" s="15"/>
    </row>
    <row r="22" spans="1:7" ht="17" thickBot="1" x14ac:dyDescent="0.25">
      <c r="A22" s="51"/>
      <c r="B22" s="49"/>
      <c r="C22" s="9" t="s">
        <v>27</v>
      </c>
      <c r="D22" s="14" t="s">
        <v>149</v>
      </c>
      <c r="E22" s="14" t="s">
        <v>143</v>
      </c>
      <c r="F22" s="14">
        <v>1</v>
      </c>
      <c r="G22" s="15"/>
    </row>
    <row r="23" spans="1:7" ht="17" thickBot="1" x14ac:dyDescent="0.25">
      <c r="A23" s="51"/>
      <c r="B23" s="1"/>
      <c r="C23" s="9" t="s">
        <v>28</v>
      </c>
      <c r="D23" s="14" t="s">
        <v>145</v>
      </c>
      <c r="E23" s="14" t="s">
        <v>146</v>
      </c>
      <c r="F23" s="14">
        <v>0</v>
      </c>
      <c r="G23" s="15"/>
    </row>
    <row r="24" spans="1:7" ht="17" thickBot="1" x14ac:dyDescent="0.25">
      <c r="A24" s="51"/>
      <c r="B24" s="48" t="s">
        <v>29</v>
      </c>
      <c r="C24" s="9" t="s">
        <v>30</v>
      </c>
      <c r="D24" s="14" t="s">
        <v>145</v>
      </c>
      <c r="E24" s="14" t="s">
        <v>146</v>
      </c>
      <c r="F24" s="14">
        <v>0</v>
      </c>
      <c r="G24" s="15"/>
    </row>
    <row r="25" spans="1:7" x14ac:dyDescent="0.2">
      <c r="A25" s="51"/>
      <c r="B25" s="49"/>
      <c r="C25" s="9" t="s">
        <v>31</v>
      </c>
      <c r="D25" s="14" t="s">
        <v>145</v>
      </c>
      <c r="E25" s="14" t="s">
        <v>146</v>
      </c>
      <c r="F25" s="14">
        <v>0</v>
      </c>
      <c r="G25" s="15"/>
    </row>
    <row r="26" spans="1:7" ht="29" customHeight="1" thickBot="1" x14ac:dyDescent="0.25">
      <c r="A26" s="51"/>
      <c r="B26" s="54"/>
      <c r="C26" s="10" t="s">
        <v>32</v>
      </c>
      <c r="D26" s="14" t="s">
        <v>145</v>
      </c>
      <c r="E26" s="14" t="s">
        <v>146</v>
      </c>
      <c r="F26" s="14">
        <v>0</v>
      </c>
      <c r="G26" s="15"/>
    </row>
    <row r="27" spans="1:7" ht="17" thickBot="1" x14ac:dyDescent="0.25">
      <c r="A27" s="51"/>
      <c r="B27" s="48" t="s">
        <v>33</v>
      </c>
      <c r="C27" s="9" t="s">
        <v>34</v>
      </c>
      <c r="D27" s="14" t="s">
        <v>145</v>
      </c>
      <c r="E27" s="14" t="s">
        <v>146</v>
      </c>
      <c r="F27" s="14">
        <v>0</v>
      </c>
      <c r="G27" s="15"/>
    </row>
    <row r="28" spans="1:7" ht="27" thickBot="1" x14ac:dyDescent="0.25">
      <c r="A28" s="51"/>
      <c r="B28" s="49"/>
      <c r="C28" s="9" t="s">
        <v>35</v>
      </c>
      <c r="D28" s="14" t="s">
        <v>153</v>
      </c>
      <c r="E28" s="14" t="s">
        <v>142</v>
      </c>
      <c r="F28" s="14">
        <v>1</v>
      </c>
      <c r="G28" s="15"/>
    </row>
    <row r="29" spans="1:7" ht="27" thickBot="1" x14ac:dyDescent="0.25">
      <c r="A29" s="51"/>
      <c r="B29" s="49"/>
      <c r="C29" s="9" t="s">
        <v>36</v>
      </c>
      <c r="D29" s="14" t="s">
        <v>152</v>
      </c>
      <c r="E29" s="14" t="s">
        <v>142</v>
      </c>
      <c r="F29" s="14">
        <v>1</v>
      </c>
      <c r="G29" s="15"/>
    </row>
    <row r="30" spans="1:7" ht="27" thickBot="1" x14ac:dyDescent="0.25">
      <c r="A30" s="51"/>
      <c r="B30" s="49"/>
      <c r="C30" s="9" t="s">
        <v>37</v>
      </c>
      <c r="D30" s="14" t="s">
        <v>154</v>
      </c>
      <c r="E30" s="14" t="s">
        <v>142</v>
      </c>
      <c r="F30" s="14">
        <v>1</v>
      </c>
      <c r="G30" s="15"/>
    </row>
    <row r="31" spans="1:7" ht="17" thickBot="1" x14ac:dyDescent="0.25">
      <c r="A31" s="51"/>
      <c r="B31" s="49"/>
      <c r="C31" s="9" t="s">
        <v>38</v>
      </c>
      <c r="D31" s="14" t="s">
        <v>145</v>
      </c>
      <c r="E31" s="14" t="s">
        <v>146</v>
      </c>
      <c r="F31" s="14">
        <v>0</v>
      </c>
      <c r="G31" s="15"/>
    </row>
    <row r="32" spans="1:7" ht="33" thickBot="1" x14ac:dyDescent="0.25">
      <c r="A32" s="52" t="s">
        <v>39</v>
      </c>
      <c r="B32" s="48" t="s">
        <v>40</v>
      </c>
      <c r="C32" s="9" t="s">
        <v>41</v>
      </c>
      <c r="D32" s="16" t="s">
        <v>158</v>
      </c>
      <c r="E32" s="14" t="s">
        <v>142</v>
      </c>
      <c r="F32" s="14">
        <v>1</v>
      </c>
      <c r="G32" s="15"/>
    </row>
    <row r="33" spans="1:7" ht="17" thickBot="1" x14ac:dyDescent="0.25">
      <c r="A33" s="53"/>
      <c r="B33" s="49"/>
      <c r="C33" s="9" t="s">
        <v>42</v>
      </c>
      <c r="D33" s="14" t="s">
        <v>157</v>
      </c>
      <c r="E33" s="14" t="s">
        <v>142</v>
      </c>
      <c r="F33" s="14">
        <v>1</v>
      </c>
      <c r="G33" s="15"/>
    </row>
    <row r="34" spans="1:7" ht="33" thickBot="1" x14ac:dyDescent="0.25">
      <c r="A34" s="53"/>
      <c r="B34" s="49"/>
      <c r="C34" s="9" t="s">
        <v>43</v>
      </c>
      <c r="D34" s="16" t="s">
        <v>161</v>
      </c>
      <c r="E34" s="14" t="s">
        <v>142</v>
      </c>
      <c r="F34" s="14">
        <v>1</v>
      </c>
      <c r="G34" s="15"/>
    </row>
    <row r="35" spans="1:7" ht="17" thickBot="1" x14ac:dyDescent="0.25">
      <c r="A35" s="53"/>
      <c r="B35" s="49"/>
      <c r="C35" s="9" t="s">
        <v>44</v>
      </c>
      <c r="D35" s="16" t="s">
        <v>156</v>
      </c>
      <c r="E35" s="14"/>
      <c r="F35" s="14"/>
      <c r="G35" s="15"/>
    </row>
    <row r="36" spans="1:7" ht="17" thickBot="1" x14ac:dyDescent="0.25">
      <c r="A36" s="53"/>
      <c r="B36" s="49"/>
      <c r="C36" s="9" t="s">
        <v>45</v>
      </c>
      <c r="D36" s="14"/>
      <c r="E36" s="14"/>
      <c r="F36" s="14"/>
      <c r="G36" s="15"/>
    </row>
    <row r="37" spans="1:7" ht="17" thickBot="1" x14ac:dyDescent="0.25">
      <c r="A37" s="53"/>
      <c r="B37" s="49"/>
      <c r="C37" s="9" t="s">
        <v>46</v>
      </c>
      <c r="D37" s="14" t="s">
        <v>159</v>
      </c>
      <c r="E37" s="14" t="s">
        <v>143</v>
      </c>
      <c r="F37" s="14">
        <v>0.8</v>
      </c>
      <c r="G37" s="15"/>
    </row>
    <row r="38" spans="1:7" ht="65" thickBot="1" x14ac:dyDescent="0.25">
      <c r="A38" s="53"/>
      <c r="B38" s="48" t="s">
        <v>47</v>
      </c>
      <c r="C38" s="9" t="s">
        <v>48</v>
      </c>
      <c r="D38" s="16" t="s">
        <v>160</v>
      </c>
      <c r="E38" s="14" t="s">
        <v>142</v>
      </c>
      <c r="F38" s="14">
        <v>1</v>
      </c>
      <c r="G38" s="15"/>
    </row>
    <row r="39" spans="1:7" ht="17" thickBot="1" x14ac:dyDescent="0.25">
      <c r="A39" s="53"/>
      <c r="B39" s="49"/>
      <c r="C39" s="9" t="s">
        <v>49</v>
      </c>
      <c r="D39" s="16" t="s">
        <v>162</v>
      </c>
      <c r="E39" s="14" t="s">
        <v>143</v>
      </c>
      <c r="F39" s="14">
        <v>0.8</v>
      </c>
      <c r="G39" s="15"/>
    </row>
    <row r="40" spans="1:7" ht="17" thickBot="1" x14ac:dyDescent="0.25">
      <c r="A40" s="53"/>
      <c r="B40" s="49"/>
      <c r="C40" s="9" t="s">
        <v>50</v>
      </c>
      <c r="D40" s="16" t="s">
        <v>152</v>
      </c>
      <c r="E40" s="14" t="s">
        <v>143</v>
      </c>
      <c r="F40" s="14">
        <v>0.6</v>
      </c>
      <c r="G40" s="15"/>
    </row>
    <row r="41" spans="1:7" ht="17" thickBot="1" x14ac:dyDescent="0.25">
      <c r="A41" s="53"/>
      <c r="B41" s="49"/>
      <c r="C41" s="9" t="s">
        <v>51</v>
      </c>
      <c r="D41" s="14" t="s">
        <v>145</v>
      </c>
      <c r="E41" s="14" t="s">
        <v>145</v>
      </c>
      <c r="F41" s="14">
        <v>0</v>
      </c>
      <c r="G41" s="15"/>
    </row>
    <row r="42" spans="1:7" ht="33" thickBot="1" x14ac:dyDescent="0.25">
      <c r="A42" s="53"/>
      <c r="B42" s="49"/>
      <c r="C42" s="9" t="s">
        <v>52</v>
      </c>
      <c r="D42" s="16" t="s">
        <v>163</v>
      </c>
      <c r="E42" s="14" t="s">
        <v>142</v>
      </c>
      <c r="F42" s="14">
        <v>1</v>
      </c>
      <c r="G42" s="15"/>
    </row>
    <row r="43" spans="1:7" ht="17" thickBot="1" x14ac:dyDescent="0.25">
      <c r="A43" s="53"/>
      <c r="B43" s="48" t="s">
        <v>53</v>
      </c>
      <c r="C43" s="9" t="s">
        <v>54</v>
      </c>
      <c r="D43" s="14" t="s">
        <v>164</v>
      </c>
      <c r="E43" s="14" t="s">
        <v>142</v>
      </c>
      <c r="F43" s="14">
        <v>1</v>
      </c>
      <c r="G43" s="15"/>
    </row>
    <row r="44" spans="1:7" ht="17" thickBot="1" x14ac:dyDescent="0.25">
      <c r="A44" s="53"/>
      <c r="B44" s="49"/>
      <c r="C44" s="9" t="s">
        <v>55</v>
      </c>
      <c r="D44" s="14" t="s">
        <v>165</v>
      </c>
      <c r="E44" s="14" t="s">
        <v>142</v>
      </c>
      <c r="F44" s="14">
        <v>1</v>
      </c>
      <c r="G44" s="15"/>
    </row>
    <row r="45" spans="1:7" ht="17" thickBot="1" x14ac:dyDescent="0.25">
      <c r="A45" s="53"/>
      <c r="B45" s="49"/>
      <c r="C45" s="9" t="s">
        <v>56</v>
      </c>
      <c r="D45" s="14" t="s">
        <v>145</v>
      </c>
      <c r="E45" s="14" t="s">
        <v>145</v>
      </c>
      <c r="F45" s="14">
        <v>0</v>
      </c>
      <c r="G45" s="15"/>
    </row>
    <row r="46" spans="1:7" ht="17" thickBot="1" x14ac:dyDescent="0.25">
      <c r="A46" s="53"/>
      <c r="B46" s="49"/>
      <c r="C46" s="9" t="s">
        <v>57</v>
      </c>
      <c r="D46" s="14" t="s">
        <v>145</v>
      </c>
      <c r="E46" s="14" t="s">
        <v>145</v>
      </c>
      <c r="F46" s="14">
        <v>0</v>
      </c>
      <c r="G46" s="15"/>
    </row>
    <row r="47" spans="1:7" ht="33" thickBot="1" x14ac:dyDescent="0.25">
      <c r="A47" s="53"/>
      <c r="B47" s="49"/>
      <c r="C47" s="9" t="s">
        <v>58</v>
      </c>
      <c r="D47" s="14" t="s">
        <v>166</v>
      </c>
      <c r="E47" s="14" t="s">
        <v>142</v>
      </c>
      <c r="F47" s="14">
        <v>1</v>
      </c>
      <c r="G47" s="15" t="s">
        <v>169</v>
      </c>
    </row>
    <row r="48" spans="1:7" ht="17" thickBot="1" x14ac:dyDescent="0.25">
      <c r="A48" s="53"/>
      <c r="B48" s="49"/>
      <c r="C48" s="9" t="s">
        <v>59</v>
      </c>
      <c r="D48" s="14" t="s">
        <v>167</v>
      </c>
      <c r="E48" s="14" t="s">
        <v>143</v>
      </c>
      <c r="F48" s="14">
        <v>0.8</v>
      </c>
      <c r="G48" s="15"/>
    </row>
    <row r="49" spans="1:7" ht="22" customHeight="1" thickBot="1" x14ac:dyDescent="0.25">
      <c r="A49" s="53"/>
      <c r="B49" s="49"/>
      <c r="C49" s="9" t="s">
        <v>60</v>
      </c>
      <c r="D49" s="14" t="s">
        <v>170</v>
      </c>
      <c r="E49" s="14" t="s">
        <v>142</v>
      </c>
      <c r="F49" s="14">
        <v>1</v>
      </c>
      <c r="G49" s="15"/>
    </row>
    <row r="50" spans="1:7" ht="17" thickBot="1" x14ac:dyDescent="0.25">
      <c r="A50" s="53"/>
      <c r="B50" s="49"/>
      <c r="C50" s="9" t="s">
        <v>61</v>
      </c>
      <c r="D50" s="14" t="s">
        <v>145</v>
      </c>
      <c r="E50" s="14" t="s">
        <v>145</v>
      </c>
      <c r="F50" s="14">
        <v>0</v>
      </c>
      <c r="G50" s="15"/>
    </row>
    <row r="51" spans="1:7" ht="27" thickBot="1" x14ac:dyDescent="0.25">
      <c r="A51" s="53"/>
      <c r="B51" s="48" t="s">
        <v>62</v>
      </c>
      <c r="C51" s="9" t="s">
        <v>63</v>
      </c>
      <c r="D51" s="14" t="s">
        <v>166</v>
      </c>
      <c r="E51" s="14" t="s">
        <v>142</v>
      </c>
      <c r="F51" s="14">
        <v>1</v>
      </c>
      <c r="G51" s="15" t="s">
        <v>168</v>
      </c>
    </row>
    <row r="52" spans="1:7" ht="65" thickBot="1" x14ac:dyDescent="0.25">
      <c r="A52" s="53"/>
      <c r="B52" s="49"/>
      <c r="C52" s="9" t="s">
        <v>64</v>
      </c>
      <c r="D52" s="14" t="s">
        <v>171</v>
      </c>
      <c r="E52" s="14" t="s">
        <v>143</v>
      </c>
      <c r="F52" s="14">
        <v>0.3</v>
      </c>
      <c r="G52" s="15" t="s">
        <v>172</v>
      </c>
    </row>
    <row r="53" spans="1:7" ht="49" thickBot="1" x14ac:dyDescent="0.25">
      <c r="A53" s="53"/>
      <c r="B53" s="49"/>
      <c r="C53" s="9" t="s">
        <v>65</v>
      </c>
      <c r="D53" s="16" t="s">
        <v>173</v>
      </c>
      <c r="E53" s="14" t="s">
        <v>142</v>
      </c>
      <c r="F53" s="14">
        <v>1</v>
      </c>
      <c r="G53" s="15"/>
    </row>
    <row r="54" spans="1:7" ht="17" thickBot="1" x14ac:dyDescent="0.25">
      <c r="A54" s="53"/>
      <c r="B54" s="49"/>
      <c r="C54" s="9" t="s">
        <v>66</v>
      </c>
      <c r="D54" s="14" t="s">
        <v>145</v>
      </c>
      <c r="E54" s="14" t="s">
        <v>145</v>
      </c>
      <c r="F54" s="14">
        <v>0</v>
      </c>
      <c r="G54" s="15"/>
    </row>
    <row r="55" spans="1:7" ht="17" thickBot="1" x14ac:dyDescent="0.25">
      <c r="A55" s="53"/>
      <c r="B55" s="49"/>
      <c r="C55" s="9" t="s">
        <v>67</v>
      </c>
      <c r="D55" s="14" t="s">
        <v>174</v>
      </c>
      <c r="E55" s="14" t="s">
        <v>142</v>
      </c>
      <c r="F55" s="14">
        <v>1</v>
      </c>
      <c r="G55" s="15"/>
    </row>
    <row r="56" spans="1:7" ht="17" thickBot="1" x14ac:dyDescent="0.25">
      <c r="A56" s="53"/>
      <c r="B56" s="49"/>
      <c r="C56" s="9" t="s">
        <v>68</v>
      </c>
      <c r="D56" s="14" t="s">
        <v>175</v>
      </c>
      <c r="E56" s="14" t="s">
        <v>142</v>
      </c>
      <c r="F56" s="14">
        <v>1</v>
      </c>
      <c r="G56" s="15"/>
    </row>
    <row r="57" spans="1:7" ht="17" thickBot="1" x14ac:dyDescent="0.25">
      <c r="A57" s="53"/>
      <c r="B57" s="49"/>
      <c r="C57" s="9" t="s">
        <v>69</v>
      </c>
      <c r="D57" s="14" t="s">
        <v>186</v>
      </c>
      <c r="E57" s="14" t="s">
        <v>143</v>
      </c>
      <c r="F57" s="14">
        <v>0.3</v>
      </c>
      <c r="G57" s="15" t="s">
        <v>187</v>
      </c>
    </row>
    <row r="58" spans="1:7" ht="17" thickBot="1" x14ac:dyDescent="0.25">
      <c r="A58" s="53"/>
      <c r="B58" s="49"/>
      <c r="C58" s="9" t="s">
        <v>70</v>
      </c>
      <c r="D58" s="14" t="s">
        <v>145</v>
      </c>
      <c r="E58" s="14" t="s">
        <v>145</v>
      </c>
      <c r="F58" s="14">
        <v>0</v>
      </c>
      <c r="G58" s="15"/>
    </row>
    <row r="59" spans="1:7" ht="33" thickBot="1" x14ac:dyDescent="0.25">
      <c r="A59" s="53"/>
      <c r="B59" s="49"/>
      <c r="C59" s="9" t="s">
        <v>71</v>
      </c>
      <c r="D59" s="14" t="s">
        <v>176</v>
      </c>
      <c r="E59" s="14" t="s">
        <v>143</v>
      </c>
      <c r="F59" s="14">
        <v>0.5</v>
      </c>
      <c r="G59" s="15" t="s">
        <v>177</v>
      </c>
    </row>
    <row r="60" spans="1:7" ht="17" thickBot="1" x14ac:dyDescent="0.25">
      <c r="A60" s="53"/>
      <c r="B60" s="49"/>
      <c r="C60" s="9" t="s">
        <v>72</v>
      </c>
      <c r="D60" s="14" t="s">
        <v>178</v>
      </c>
      <c r="E60" s="14" t="s">
        <v>142</v>
      </c>
      <c r="F60" s="14">
        <v>1</v>
      </c>
      <c r="G60" s="15"/>
    </row>
    <row r="61" spans="1:7" ht="17" thickBot="1" x14ac:dyDescent="0.25">
      <c r="A61" s="53"/>
      <c r="B61" s="49"/>
      <c r="C61" s="9" t="s">
        <v>73</v>
      </c>
      <c r="D61" s="14" t="s">
        <v>179</v>
      </c>
      <c r="E61" s="14" t="s">
        <v>142</v>
      </c>
      <c r="F61" s="14">
        <v>1</v>
      </c>
      <c r="G61" s="15"/>
    </row>
    <row r="62" spans="1:7" ht="17" thickBot="1" x14ac:dyDescent="0.25">
      <c r="A62" s="53"/>
      <c r="B62" s="49"/>
      <c r="C62" s="9" t="s">
        <v>74</v>
      </c>
      <c r="D62" s="14" t="s">
        <v>148</v>
      </c>
      <c r="E62" s="14" t="s">
        <v>142</v>
      </c>
      <c r="F62" s="14">
        <v>1</v>
      </c>
      <c r="G62" s="15"/>
    </row>
    <row r="63" spans="1:7" ht="17" thickBot="1" x14ac:dyDescent="0.25">
      <c r="A63" s="53"/>
      <c r="B63" s="48" t="s">
        <v>75</v>
      </c>
      <c r="C63" s="9" t="s">
        <v>76</v>
      </c>
      <c r="D63" s="14" t="s">
        <v>145</v>
      </c>
      <c r="E63" s="14" t="s">
        <v>145</v>
      </c>
      <c r="F63" s="14">
        <v>0</v>
      </c>
      <c r="G63" s="15"/>
    </row>
    <row r="64" spans="1:7" ht="33" thickBot="1" x14ac:dyDescent="0.25">
      <c r="A64" s="53"/>
      <c r="B64" s="49"/>
      <c r="C64" s="9" t="s">
        <v>77</v>
      </c>
      <c r="D64" s="16" t="s">
        <v>188</v>
      </c>
      <c r="E64" s="14" t="s">
        <v>143</v>
      </c>
      <c r="F64" s="14">
        <v>0.8</v>
      </c>
      <c r="G64" s="15" t="s">
        <v>180</v>
      </c>
    </row>
    <row r="65" spans="1:7" ht="17" thickBot="1" x14ac:dyDescent="0.25">
      <c r="A65" s="53"/>
      <c r="B65" s="48" t="s">
        <v>78</v>
      </c>
      <c r="C65" s="9" t="s">
        <v>79</v>
      </c>
      <c r="D65" s="14" t="s">
        <v>181</v>
      </c>
      <c r="E65" s="14" t="s">
        <v>142</v>
      </c>
      <c r="F65" s="14">
        <v>1</v>
      </c>
      <c r="G65" s="15"/>
    </row>
    <row r="66" spans="1:7" ht="17" thickBot="1" x14ac:dyDescent="0.25">
      <c r="A66" s="53"/>
      <c r="B66" s="49"/>
      <c r="C66" s="9" t="s">
        <v>80</v>
      </c>
      <c r="D66" s="14" t="s">
        <v>182</v>
      </c>
      <c r="E66" s="14" t="s">
        <v>142</v>
      </c>
      <c r="F66" s="14">
        <v>1</v>
      </c>
      <c r="G66" s="15"/>
    </row>
    <row r="67" spans="1:7" ht="17" thickBot="1" x14ac:dyDescent="0.25">
      <c r="A67" s="53"/>
      <c r="B67" s="49"/>
      <c r="C67" s="9" t="s">
        <v>81</v>
      </c>
      <c r="D67" s="14" t="s">
        <v>183</v>
      </c>
      <c r="E67" s="14" t="s">
        <v>142</v>
      </c>
      <c r="F67" s="14">
        <v>1</v>
      </c>
      <c r="G67" s="15"/>
    </row>
    <row r="68" spans="1:7" ht="17" thickBot="1" x14ac:dyDescent="0.25">
      <c r="A68" s="53"/>
      <c r="B68" s="49"/>
      <c r="C68" s="9" t="s">
        <v>82</v>
      </c>
      <c r="D68" s="14" t="s">
        <v>184</v>
      </c>
      <c r="E68" s="14" t="s">
        <v>142</v>
      </c>
      <c r="F68" s="14">
        <v>1</v>
      </c>
      <c r="G68" s="15" t="s">
        <v>185</v>
      </c>
    </row>
    <row r="69" spans="1:7" ht="33" thickBot="1" x14ac:dyDescent="0.25">
      <c r="A69" s="53"/>
      <c r="B69" s="49"/>
      <c r="C69" s="9" t="s">
        <v>83</v>
      </c>
      <c r="D69" s="14" t="s">
        <v>189</v>
      </c>
      <c r="E69" s="14" t="s">
        <v>143</v>
      </c>
      <c r="F69" s="14">
        <v>0.3</v>
      </c>
      <c r="G69" s="15" t="s">
        <v>190</v>
      </c>
    </row>
    <row r="70" spans="1:7" ht="17" thickBot="1" x14ac:dyDescent="0.25">
      <c r="A70" s="62" t="s">
        <v>84</v>
      </c>
      <c r="B70" s="48" t="s">
        <v>85</v>
      </c>
      <c r="C70" s="9" t="s">
        <v>86</v>
      </c>
      <c r="D70" s="14" t="s">
        <v>191</v>
      </c>
      <c r="E70" s="14" t="s">
        <v>142</v>
      </c>
      <c r="F70" s="14">
        <v>1</v>
      </c>
      <c r="G70" s="15" t="s">
        <v>192</v>
      </c>
    </row>
    <row r="71" spans="1:7" ht="17" thickBot="1" x14ac:dyDescent="0.25">
      <c r="A71" s="63"/>
      <c r="B71" s="49"/>
      <c r="C71" s="9" t="s">
        <v>87</v>
      </c>
      <c r="D71" s="14" t="s">
        <v>193</v>
      </c>
      <c r="E71" s="14" t="s">
        <v>143</v>
      </c>
      <c r="F71" s="14">
        <v>0.5</v>
      </c>
      <c r="G71" s="15"/>
    </row>
    <row r="72" spans="1:7" ht="49" thickBot="1" x14ac:dyDescent="0.25">
      <c r="A72" s="63"/>
      <c r="B72" s="49"/>
      <c r="C72" s="9" t="s">
        <v>88</v>
      </c>
      <c r="D72" s="14" t="s">
        <v>194</v>
      </c>
      <c r="E72" s="14" t="s">
        <v>143</v>
      </c>
      <c r="F72" s="14">
        <v>0.25</v>
      </c>
      <c r="G72" s="15" t="s">
        <v>195</v>
      </c>
    </row>
    <row r="73" spans="1:7" ht="49" thickBot="1" x14ac:dyDescent="0.25">
      <c r="A73" s="63"/>
      <c r="B73" s="49"/>
      <c r="C73" s="9" t="s">
        <v>89</v>
      </c>
      <c r="D73" s="14" t="s">
        <v>145</v>
      </c>
      <c r="E73" s="14" t="s">
        <v>145</v>
      </c>
      <c r="F73" s="14">
        <v>0</v>
      </c>
      <c r="G73" s="15" t="s">
        <v>196</v>
      </c>
    </row>
    <row r="74" spans="1:7" ht="33" thickBot="1" x14ac:dyDescent="0.25">
      <c r="A74" s="63"/>
      <c r="B74" s="49"/>
      <c r="C74" s="9" t="s">
        <v>90</v>
      </c>
      <c r="D74" s="14" t="s">
        <v>145</v>
      </c>
      <c r="E74" s="14" t="s">
        <v>145</v>
      </c>
      <c r="F74" s="14">
        <v>0</v>
      </c>
      <c r="G74" s="15" t="s">
        <v>197</v>
      </c>
    </row>
    <row r="75" spans="1:7" ht="33" thickBot="1" x14ac:dyDescent="0.25">
      <c r="A75" s="63"/>
      <c r="B75" s="48" t="s">
        <v>91</v>
      </c>
      <c r="C75" s="9" t="s">
        <v>92</v>
      </c>
      <c r="D75" s="16" t="s">
        <v>198</v>
      </c>
      <c r="E75" s="14" t="s">
        <v>142</v>
      </c>
      <c r="F75" s="14">
        <v>1</v>
      </c>
      <c r="G75" s="15"/>
    </row>
    <row r="76" spans="1:7" ht="33" thickBot="1" x14ac:dyDescent="0.25">
      <c r="A76" s="63"/>
      <c r="B76" s="49"/>
      <c r="C76" s="9" t="s">
        <v>93</v>
      </c>
      <c r="D76" s="14" t="s">
        <v>199</v>
      </c>
      <c r="E76" s="14" t="s">
        <v>142</v>
      </c>
      <c r="F76" s="14">
        <v>1</v>
      </c>
      <c r="G76" s="15" t="s">
        <v>200</v>
      </c>
    </row>
    <row r="77" spans="1:7" ht="33" thickBot="1" x14ac:dyDescent="0.25">
      <c r="A77" s="63"/>
      <c r="B77" s="49"/>
      <c r="C77" s="9" t="s">
        <v>94</v>
      </c>
      <c r="D77" s="14" t="s">
        <v>206</v>
      </c>
      <c r="E77" s="14" t="s">
        <v>143</v>
      </c>
      <c r="F77" s="14">
        <v>0.8</v>
      </c>
      <c r="G77" s="15" t="s">
        <v>205</v>
      </c>
    </row>
    <row r="78" spans="1:7" ht="17" thickBot="1" x14ac:dyDescent="0.25">
      <c r="A78" s="63"/>
      <c r="B78" s="49"/>
      <c r="C78" s="9" t="s">
        <v>95</v>
      </c>
      <c r="D78" s="14" t="s">
        <v>201</v>
      </c>
      <c r="E78" s="14" t="s">
        <v>142</v>
      </c>
      <c r="F78" s="14">
        <v>1</v>
      </c>
      <c r="G78" s="15"/>
    </row>
    <row r="79" spans="1:7" ht="65" thickBot="1" x14ac:dyDescent="0.25">
      <c r="A79" s="63"/>
      <c r="B79" s="49"/>
      <c r="C79" s="9" t="s">
        <v>96</v>
      </c>
      <c r="D79" s="14" t="s">
        <v>145</v>
      </c>
      <c r="E79" s="14" t="s">
        <v>145</v>
      </c>
      <c r="F79" s="14">
        <v>0</v>
      </c>
      <c r="G79" s="15" t="s">
        <v>202</v>
      </c>
    </row>
    <row r="80" spans="1:7" ht="64" x14ac:dyDescent="0.2">
      <c r="A80" s="63"/>
      <c r="B80" s="49"/>
      <c r="C80" s="9" t="s">
        <v>97</v>
      </c>
      <c r="D80" s="14" t="s">
        <v>203</v>
      </c>
      <c r="E80" s="14" t="s">
        <v>143</v>
      </c>
      <c r="F80" s="14">
        <v>0.3</v>
      </c>
      <c r="G80" s="15" t="s">
        <v>204</v>
      </c>
    </row>
    <row r="81" spans="1:7" ht="49" thickBot="1" x14ac:dyDescent="0.25">
      <c r="A81" s="63"/>
      <c r="B81" s="49"/>
      <c r="C81" s="10" t="s">
        <v>98</v>
      </c>
      <c r="D81" s="16" t="s">
        <v>207</v>
      </c>
      <c r="E81" s="14" t="s">
        <v>143</v>
      </c>
      <c r="F81" s="14">
        <v>0.8</v>
      </c>
      <c r="G81" s="15" t="s">
        <v>208</v>
      </c>
    </row>
    <row r="82" spans="1:7" ht="17" thickBot="1" x14ac:dyDescent="0.25">
      <c r="A82" s="63"/>
      <c r="B82" s="49"/>
      <c r="C82" s="9" t="s">
        <v>99</v>
      </c>
      <c r="D82" s="14" t="s">
        <v>209</v>
      </c>
      <c r="E82" s="14" t="s">
        <v>142</v>
      </c>
      <c r="F82" s="14">
        <v>1</v>
      </c>
      <c r="G82" s="15"/>
    </row>
    <row r="83" spans="1:7" ht="17" thickBot="1" x14ac:dyDescent="0.25">
      <c r="A83" s="63"/>
      <c r="B83" s="48" t="s">
        <v>100</v>
      </c>
      <c r="C83" s="9" t="s">
        <v>101</v>
      </c>
      <c r="D83" s="14" t="s">
        <v>211</v>
      </c>
      <c r="E83" s="14" t="s">
        <v>142</v>
      </c>
      <c r="F83" s="14">
        <v>1</v>
      </c>
      <c r="G83" s="15"/>
    </row>
    <row r="84" spans="1:7" ht="17" thickBot="1" x14ac:dyDescent="0.25">
      <c r="A84" s="63"/>
      <c r="B84" s="49"/>
      <c r="C84" s="9" t="s">
        <v>102</v>
      </c>
      <c r="D84" s="14" t="s">
        <v>145</v>
      </c>
      <c r="E84" s="14" t="s">
        <v>145</v>
      </c>
      <c r="F84" s="14">
        <v>0</v>
      </c>
      <c r="G84" s="15"/>
    </row>
    <row r="85" spans="1:7" ht="65" thickBot="1" x14ac:dyDescent="0.25">
      <c r="A85" s="63"/>
      <c r="B85" s="49"/>
      <c r="C85" s="9" t="s">
        <v>103</v>
      </c>
      <c r="D85" s="14" t="s">
        <v>212</v>
      </c>
      <c r="E85" s="14" t="s">
        <v>143</v>
      </c>
      <c r="F85" s="14">
        <v>0.5</v>
      </c>
      <c r="G85" s="15" t="s">
        <v>213</v>
      </c>
    </row>
    <row r="86" spans="1:7" ht="17" thickBot="1" x14ac:dyDescent="0.25">
      <c r="A86" s="63"/>
      <c r="B86" s="49"/>
      <c r="C86" s="9" t="s">
        <v>104</v>
      </c>
      <c r="D86" s="14" t="s">
        <v>214</v>
      </c>
      <c r="E86" s="14" t="s">
        <v>143</v>
      </c>
      <c r="F86" s="14">
        <v>0.3</v>
      </c>
      <c r="G86" s="15" t="s">
        <v>215</v>
      </c>
    </row>
    <row r="87" spans="1:7" ht="17" thickBot="1" x14ac:dyDescent="0.25">
      <c r="A87" s="63"/>
      <c r="B87" s="49"/>
      <c r="C87" s="9" t="s">
        <v>105</v>
      </c>
      <c r="D87" s="14" t="s">
        <v>186</v>
      </c>
      <c r="E87" s="14" t="s">
        <v>143</v>
      </c>
      <c r="F87" s="14">
        <v>0.3</v>
      </c>
      <c r="G87" s="15" t="s">
        <v>210</v>
      </c>
    </row>
    <row r="88" spans="1:7" ht="16" customHeight="1" thickBot="1" x14ac:dyDescent="0.25">
      <c r="A88" s="59" t="s">
        <v>106</v>
      </c>
      <c r="B88" s="6" t="s">
        <v>107</v>
      </c>
      <c r="C88" s="9" t="s">
        <v>108</v>
      </c>
      <c r="D88" s="14" t="s">
        <v>217</v>
      </c>
      <c r="E88" s="14" t="s">
        <v>142</v>
      </c>
      <c r="F88" s="14">
        <v>1</v>
      </c>
      <c r="G88" s="15"/>
    </row>
    <row r="89" spans="1:7" ht="17" thickBot="1" x14ac:dyDescent="0.25">
      <c r="A89" s="60"/>
      <c r="B89" s="48" t="s">
        <v>109</v>
      </c>
      <c r="C89" s="9" t="s">
        <v>110</v>
      </c>
      <c r="D89" s="14" t="s">
        <v>216</v>
      </c>
      <c r="E89" s="14" t="s">
        <v>142</v>
      </c>
      <c r="F89" s="14">
        <v>1</v>
      </c>
      <c r="G89" s="15"/>
    </row>
    <row r="90" spans="1:7" ht="17" thickBot="1" x14ac:dyDescent="0.25">
      <c r="A90" s="60"/>
      <c r="B90" s="49"/>
      <c r="C90" s="9" t="s">
        <v>111</v>
      </c>
      <c r="D90" s="14" t="s">
        <v>214</v>
      </c>
      <c r="E90" s="14" t="s">
        <v>143</v>
      </c>
      <c r="F90" s="14">
        <v>0.3</v>
      </c>
      <c r="G90" s="15" t="s">
        <v>215</v>
      </c>
    </row>
    <row r="91" spans="1:7" ht="17" thickBot="1" x14ac:dyDescent="0.25">
      <c r="A91" s="60"/>
      <c r="B91" s="49"/>
      <c r="C91" s="9" t="s">
        <v>112</v>
      </c>
      <c r="D91" s="14" t="s">
        <v>214</v>
      </c>
      <c r="E91" s="14" t="s">
        <v>143</v>
      </c>
      <c r="F91" s="14">
        <v>0.3</v>
      </c>
      <c r="G91" s="15" t="s">
        <v>215</v>
      </c>
    </row>
    <row r="92" spans="1:7" x14ac:dyDescent="0.2">
      <c r="A92" s="60"/>
      <c r="B92" s="49"/>
      <c r="C92" s="9" t="s">
        <v>113</v>
      </c>
      <c r="D92" s="14" t="s">
        <v>214</v>
      </c>
      <c r="E92" s="14" t="s">
        <v>143</v>
      </c>
      <c r="F92" s="14">
        <v>0.3</v>
      </c>
      <c r="G92" s="15" t="s">
        <v>215</v>
      </c>
    </row>
    <row r="93" spans="1:7" ht="17" thickBot="1" x14ac:dyDescent="0.25">
      <c r="A93" s="60"/>
      <c r="B93" s="54"/>
      <c r="C93" s="10" t="s">
        <v>114</v>
      </c>
      <c r="D93" s="14" t="s">
        <v>145</v>
      </c>
      <c r="E93" s="14" t="s">
        <v>145</v>
      </c>
      <c r="F93" s="14">
        <v>0</v>
      </c>
      <c r="G93" s="15"/>
    </row>
    <row r="94" spans="1:7" ht="17" thickBot="1" x14ac:dyDescent="0.25">
      <c r="A94" s="60"/>
      <c r="B94" s="48" t="s">
        <v>115</v>
      </c>
      <c r="C94" s="9" t="s">
        <v>116</v>
      </c>
      <c r="D94" s="14" t="s">
        <v>218</v>
      </c>
      <c r="E94" s="14" t="s">
        <v>142</v>
      </c>
      <c r="F94" s="14">
        <v>1</v>
      </c>
      <c r="G94" s="15"/>
    </row>
    <row r="95" spans="1:7" ht="65" thickBot="1" x14ac:dyDescent="0.25">
      <c r="A95" s="60"/>
      <c r="B95" s="49"/>
      <c r="C95" s="9" t="s">
        <v>117</v>
      </c>
      <c r="D95" s="14" t="s">
        <v>217</v>
      </c>
      <c r="E95" s="14" t="s">
        <v>219</v>
      </c>
      <c r="F95" s="14">
        <v>0.3</v>
      </c>
      <c r="G95" s="15" t="s">
        <v>220</v>
      </c>
    </row>
    <row r="96" spans="1:7" ht="17" thickBot="1" x14ac:dyDescent="0.25">
      <c r="A96" s="60"/>
      <c r="B96" s="49"/>
      <c r="C96" s="11" t="s">
        <v>118</v>
      </c>
      <c r="D96" s="14" t="s">
        <v>221</v>
      </c>
      <c r="E96" s="14" t="s">
        <v>143</v>
      </c>
      <c r="F96" s="14">
        <v>0.3</v>
      </c>
      <c r="G96" s="15" t="s">
        <v>222</v>
      </c>
    </row>
    <row r="97" spans="1:7" ht="17" thickBot="1" x14ac:dyDescent="0.25">
      <c r="A97" s="60"/>
      <c r="B97" s="49"/>
      <c r="C97" s="9" t="s">
        <v>119</v>
      </c>
      <c r="D97" s="14" t="s">
        <v>145</v>
      </c>
      <c r="E97" s="14" t="s">
        <v>145</v>
      </c>
      <c r="F97" s="14">
        <v>0</v>
      </c>
      <c r="G97" s="15"/>
    </row>
    <row r="98" spans="1:7" ht="49" thickBot="1" x14ac:dyDescent="0.25">
      <c r="A98" s="60"/>
      <c r="B98" s="48" t="s">
        <v>120</v>
      </c>
      <c r="C98" s="9" t="s">
        <v>121</v>
      </c>
      <c r="D98" s="14" t="s">
        <v>214</v>
      </c>
      <c r="E98" s="14" t="s">
        <v>143</v>
      </c>
      <c r="F98" s="14">
        <v>0.5</v>
      </c>
      <c r="G98" s="15" t="s">
        <v>223</v>
      </c>
    </row>
    <row r="99" spans="1:7" ht="49" thickBot="1" x14ac:dyDescent="0.25">
      <c r="A99" s="60"/>
      <c r="B99" s="49"/>
      <c r="C99" s="9" t="s">
        <v>122</v>
      </c>
      <c r="D99" s="14" t="s">
        <v>214</v>
      </c>
      <c r="E99" s="14" t="s">
        <v>143</v>
      </c>
      <c r="F99" s="14">
        <v>0.5</v>
      </c>
      <c r="G99" s="15" t="s">
        <v>224</v>
      </c>
    </row>
    <row r="100" spans="1:7" x14ac:dyDescent="0.2">
      <c r="A100" s="60"/>
      <c r="B100" s="49"/>
      <c r="C100" s="9" t="s">
        <v>123</v>
      </c>
      <c r="D100" s="14" t="s">
        <v>148</v>
      </c>
      <c r="E100" s="14" t="s">
        <v>142</v>
      </c>
      <c r="F100" s="14">
        <v>1</v>
      </c>
      <c r="G100" s="15"/>
    </row>
    <row r="101" spans="1:7" ht="47" customHeight="1" x14ac:dyDescent="0.2">
      <c r="A101" s="60"/>
      <c r="B101" s="46" t="s">
        <v>124</v>
      </c>
      <c r="C101" s="12" t="s">
        <v>125</v>
      </c>
      <c r="D101" s="14" t="s">
        <v>186</v>
      </c>
      <c r="E101" s="14" t="s">
        <v>142</v>
      </c>
      <c r="F101" s="14">
        <v>1</v>
      </c>
      <c r="G101" s="15"/>
    </row>
    <row r="102" spans="1:7" ht="17" thickBot="1" x14ac:dyDescent="0.25">
      <c r="A102" s="61"/>
      <c r="B102" s="47"/>
      <c r="C102" s="12" t="s">
        <v>126</v>
      </c>
      <c r="D102" s="14" t="s">
        <v>145</v>
      </c>
      <c r="E102" s="14" t="s">
        <v>145</v>
      </c>
      <c r="F102" s="14">
        <v>0</v>
      </c>
      <c r="G102" s="15"/>
    </row>
    <row r="103" spans="1:7" ht="39" customHeight="1" thickBot="1" x14ac:dyDescent="0.25">
      <c r="A103" s="56" t="s">
        <v>127</v>
      </c>
      <c r="B103" s="5" t="s">
        <v>128</v>
      </c>
      <c r="C103" s="13" t="s">
        <v>129</v>
      </c>
      <c r="D103" s="14" t="s">
        <v>145</v>
      </c>
      <c r="E103" s="14" t="s">
        <v>145</v>
      </c>
      <c r="F103" s="14">
        <v>0</v>
      </c>
      <c r="G103" s="15"/>
    </row>
    <row r="104" spans="1:7" ht="17" thickBot="1" x14ac:dyDescent="0.25">
      <c r="A104" s="57"/>
      <c r="B104" s="48" t="s">
        <v>130</v>
      </c>
      <c r="C104" s="9" t="s">
        <v>131</v>
      </c>
      <c r="D104" s="14" t="s">
        <v>145</v>
      </c>
      <c r="E104" s="14" t="s">
        <v>145</v>
      </c>
      <c r="F104" s="14">
        <v>0</v>
      </c>
      <c r="G104" s="15"/>
    </row>
    <row r="105" spans="1:7" ht="17" thickBot="1" x14ac:dyDescent="0.25">
      <c r="A105" s="57"/>
      <c r="B105" s="49"/>
      <c r="C105" s="9" t="s">
        <v>132</v>
      </c>
      <c r="D105" s="14" t="s">
        <v>145</v>
      </c>
      <c r="E105" s="14" t="s">
        <v>145</v>
      </c>
      <c r="F105" s="14">
        <v>0</v>
      </c>
      <c r="G105" s="15"/>
    </row>
    <row r="106" spans="1:7" ht="17" thickBot="1" x14ac:dyDescent="0.25">
      <c r="A106" s="57"/>
      <c r="B106" s="48" t="s">
        <v>133</v>
      </c>
      <c r="C106" s="10" t="s">
        <v>134</v>
      </c>
      <c r="D106" s="14" t="s">
        <v>145</v>
      </c>
      <c r="E106" s="14" t="s">
        <v>145</v>
      </c>
      <c r="F106" s="14">
        <v>0</v>
      </c>
      <c r="G106" s="15"/>
    </row>
    <row r="107" spans="1:7" ht="17" thickBot="1" x14ac:dyDescent="0.25">
      <c r="A107" s="57"/>
      <c r="B107" s="49"/>
      <c r="C107" s="10" t="s">
        <v>135</v>
      </c>
      <c r="D107" s="14" t="s">
        <v>145</v>
      </c>
      <c r="E107" s="14" t="s">
        <v>145</v>
      </c>
      <c r="F107" s="14">
        <v>0</v>
      </c>
      <c r="G107" s="15"/>
    </row>
    <row r="108" spans="1:7" ht="17" thickBot="1" x14ac:dyDescent="0.25">
      <c r="A108" s="58"/>
      <c r="B108" s="54"/>
      <c r="C108" s="10" t="s">
        <v>136</v>
      </c>
      <c r="D108" s="14" t="s">
        <v>145</v>
      </c>
      <c r="E108" s="14" t="s">
        <v>145</v>
      </c>
      <c r="F108" s="14">
        <v>0</v>
      </c>
      <c r="G108" s="15"/>
    </row>
  </sheetData>
  <mergeCells count="27">
    <mergeCell ref="A1:G1"/>
    <mergeCell ref="A103:A108"/>
    <mergeCell ref="B104:B105"/>
    <mergeCell ref="B106:B108"/>
    <mergeCell ref="B98:B100"/>
    <mergeCell ref="A88:A102"/>
    <mergeCell ref="B89:B93"/>
    <mergeCell ref="B94:B97"/>
    <mergeCell ref="B83:B87"/>
    <mergeCell ref="A70:A87"/>
    <mergeCell ref="B70:B74"/>
    <mergeCell ref="B75:B82"/>
    <mergeCell ref="B63:B64"/>
    <mergeCell ref="B65:B69"/>
    <mergeCell ref="B51:B62"/>
    <mergeCell ref="B43:B50"/>
    <mergeCell ref="B101:B102"/>
    <mergeCell ref="B18:B22"/>
    <mergeCell ref="B14:B17"/>
    <mergeCell ref="A3:A31"/>
    <mergeCell ref="B3:B8"/>
    <mergeCell ref="B9:B13"/>
    <mergeCell ref="A32:A69"/>
    <mergeCell ref="B32:B37"/>
    <mergeCell ref="B38:B42"/>
    <mergeCell ref="B24:B26"/>
    <mergeCell ref="B27:B3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About</vt:lpstr>
      <vt:lpstr>Excutive Summary</vt:lpstr>
      <vt:lpstr>details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Utilisateur de Microsoft Office</cp:lastModifiedBy>
  <dcterms:created xsi:type="dcterms:W3CDTF">2017-05-15T17:51:38Z</dcterms:created>
  <dcterms:modified xsi:type="dcterms:W3CDTF">2017-06-14T06:00:52Z</dcterms:modified>
</cp:coreProperties>
</file>